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2120" windowHeight="4305" activeTab="0"/>
  </bookViews>
  <sheets>
    <sheet name="2. mell " sheetId="1" r:id="rId1"/>
  </sheets>
  <definedNames>
    <definedName name="_xlnm.Print_Titles" localSheetId="0">'2. mell '!$2:$10</definedName>
    <definedName name="_xlnm.Print_Area" localSheetId="0">'2. mell '!$A$2:$T$153</definedName>
  </definedNames>
  <calcPr fullCalcOnLoad="1"/>
</workbook>
</file>

<file path=xl/sharedStrings.xml><?xml version="1.0" encoding="utf-8"?>
<sst xmlns="http://schemas.openxmlformats.org/spreadsheetml/2006/main" count="818" uniqueCount="393">
  <si>
    <t xml:space="preserve"> </t>
  </si>
  <si>
    <t xml:space="preserve">  </t>
  </si>
  <si>
    <t xml:space="preserve"> Al-</t>
  </si>
  <si>
    <t>Cím-</t>
  </si>
  <si>
    <t>cím-</t>
  </si>
  <si>
    <t>szám</t>
  </si>
  <si>
    <t>csop.-</t>
  </si>
  <si>
    <t>név</t>
  </si>
  <si>
    <t>Fejezeti kezelésű előirányzatok</t>
  </si>
  <si>
    <t xml:space="preserve"> Normatív finanszírozás</t>
  </si>
  <si>
    <t xml:space="preserve"> Közoktatási feladatok támogatása</t>
  </si>
  <si>
    <t xml:space="preserve">Határon túli oktatási és kulturális feladatok támogatása       </t>
  </si>
  <si>
    <t>Cím/</t>
  </si>
  <si>
    <t>részfeladatok száma, megnevezése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</si>
  <si>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</si>
  <si>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</si>
  <si>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</si>
  <si>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</si>
  <si>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</si>
  <si>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</si>
  <si>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</si>
  <si>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</si>
  <si>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</si>
  <si>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</si>
  <si>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</si>
  <si>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Közoktatási célú humánszolgáltatás és kiegészítő támogatás</t>
  </si>
  <si>
    <t>Közoktatás hatékonyságát javító mérés, értékelés</t>
  </si>
  <si>
    <t xml:space="preserve">Közoktatás speciális feladatainak támogatása   </t>
  </si>
  <si>
    <t>Felsőoktatási feladatok támogatása</t>
  </si>
  <si>
    <t>Felsőoktatási oktatói-kutatói ösztöndíjak</t>
  </si>
  <si>
    <t>Egyéb feladatok támogatása</t>
  </si>
  <si>
    <t>„Útravaló” ösztöndíj program</t>
  </si>
  <si>
    <t>Civil és nonprofit  szervezetek támogatása</t>
  </si>
  <si>
    <t>(1-nél több, illetve címtől eltérő megnevezésű részfeladat esetén)</t>
  </si>
  <si>
    <t>Közgyűjteményi Főosztály</t>
  </si>
  <si>
    <t>Humánszolgáltatások normatív állami támogatása</t>
  </si>
  <si>
    <t>Közoktatási Főosztály</t>
  </si>
  <si>
    <t>Felsőoktatási Főosztály</t>
  </si>
  <si>
    <t>felsőoktatási és tudományos szakállamtitkár</t>
  </si>
  <si>
    <t>közoktatási szakállamtitkár</t>
  </si>
  <si>
    <t>kulturális szakállamtitkár</t>
  </si>
  <si>
    <t>Szakmai javaslattevő szervezeti egység</t>
  </si>
  <si>
    <t>Jog-</t>
  </si>
  <si>
    <t>13.</t>
  </si>
  <si>
    <t>Érettségi vizsga lebonyolítása</t>
  </si>
  <si>
    <t>14.</t>
  </si>
  <si>
    <t>15.</t>
  </si>
  <si>
    <t>18.</t>
  </si>
  <si>
    <t>19.</t>
  </si>
  <si>
    <t>20.</t>
  </si>
  <si>
    <t>21.</t>
  </si>
  <si>
    <t>22.</t>
  </si>
  <si>
    <t>23.</t>
  </si>
  <si>
    <t>Kötelezettség-       vállaló</t>
  </si>
  <si>
    <t>Felsőoktatási szakkollégiumok támogatása</t>
  </si>
  <si>
    <t>1. Egészségfejlesztési stratégia feladatai, drogprevenciós feladatok, környezettudatos nevelés programja</t>
  </si>
  <si>
    <t>3. Hazai és nemzetközi versenyeken, diákolimpiákon való részvétel és felkészülés</t>
  </si>
  <si>
    <t>12.</t>
  </si>
  <si>
    <t>Határon Túli Magyarok Titk.</t>
  </si>
  <si>
    <t>miniszter</t>
  </si>
  <si>
    <t>Nemzetiségi Főosztály</t>
  </si>
  <si>
    <t>A pályázat sorszáma, címe</t>
  </si>
  <si>
    <t>Pályázati keret ezer Ft-ban</t>
  </si>
  <si>
    <t>A pályázatok</t>
  </si>
  <si>
    <t>kiírója</t>
  </si>
  <si>
    <t>döntésre jogosult</t>
  </si>
  <si>
    <t>lebonyolító</t>
  </si>
  <si>
    <t xml:space="preserve">Balassi Intézet </t>
  </si>
  <si>
    <t>A. „Szülőföldön megrendezendő anyanyelvi tanulmányi verseny, szemle” támogatása</t>
  </si>
  <si>
    <t>B. „Magyarországon megrendezendő, magyar nyelven folyó nemzetközi tanulmányi versenyek, szemlék” fenti törvény hatálya alá tartozó résztvevői költségeinek támogatása</t>
  </si>
  <si>
    <t>24.</t>
  </si>
  <si>
    <t>Határon túli hallgatói szervezetek támogatása</t>
  </si>
  <si>
    <t>25.</t>
  </si>
  <si>
    <t>Julianus Testvériskola Program</t>
  </si>
  <si>
    <t>26.</t>
  </si>
  <si>
    <t>27.</t>
  </si>
  <si>
    <t>28.</t>
  </si>
  <si>
    <t>30.</t>
  </si>
  <si>
    <t>31.</t>
  </si>
  <si>
    <t>32.</t>
  </si>
  <si>
    <t>Az úgynevezett nyugati – kizárólag európai – szórványterületen működő szervezetek által, a magyar anyanyelv fejlesztése céljából a fenti zónában megrendezésre kerülő szaktábor támogatása</t>
  </si>
  <si>
    <t>Közoktatási ellenőrzési, pályázatlebonyolítási feladatok</t>
  </si>
  <si>
    <t>OKM</t>
  </si>
  <si>
    <t>OKM Támoga- táskezelő Ig.</t>
  </si>
  <si>
    <t>KSZÁT</t>
  </si>
  <si>
    <t>KoktSZÁT</t>
  </si>
  <si>
    <t>A Magyar Köztársaság jó tanulója – jó sportolója</t>
  </si>
  <si>
    <t>Szakmai vizsgák lebonyolításának támogatása</t>
  </si>
  <si>
    <t>Gyakorlóiskolák normatív támogatása</t>
  </si>
  <si>
    <t>Szakmai és informatikai eszközök fejlesztéséhez támogatás nyújtása</t>
  </si>
  <si>
    <t xml:space="preserve">Minőségbiztosítás, mérés, értékelés, ellenőrzés támogatása </t>
  </si>
  <si>
    <t xml:space="preserve">Teljesítménymotivációs pályázati alap </t>
  </si>
  <si>
    <t>Az alapfokú művészetoktatás támogatása</t>
  </si>
  <si>
    <t>KoktSZÁT Titk., Közokt. Főo.</t>
  </si>
  <si>
    <t>OKM rendelet</t>
  </si>
  <si>
    <t>SZMM-OKM</t>
  </si>
  <si>
    <t>SZMM</t>
  </si>
  <si>
    <t>*</t>
  </si>
  <si>
    <t>OKM–KvVM</t>
  </si>
  <si>
    <t>OFI</t>
  </si>
  <si>
    <t>Nemzetiségi nevelési, oktatási feladatok támogatása</t>
  </si>
  <si>
    <t>Akkreditált és szakirányú kisebbségi pedagógus-továbbképzések, valamint anyaországi továbbképzések megvalósításának támogatása</t>
  </si>
  <si>
    <t>Pályázat óvodák számára "Zöld Óvoda" cím elnyerésére (erkölcsi elismerés)</t>
  </si>
  <si>
    <t>Pályázat iskolák számára "ÖKOISKOLA" cím elnyerésére (erkölcsi elismerés)</t>
  </si>
  <si>
    <t>*= erkölcsi elismerés, a pályázati költség csak a lebonyolítási díj</t>
  </si>
  <si>
    <t>**</t>
  </si>
  <si>
    <t>Fejezeti kezelésű előirányzatok összesen</t>
  </si>
  <si>
    <t>Esélyegyen- lőségi Főig.</t>
  </si>
  <si>
    <t xml:space="preserve">Útravaló Ösztöndíjprogram </t>
  </si>
  <si>
    <t xml:space="preserve">OKM </t>
  </si>
  <si>
    <t>Intézményi költségvetések terhére</t>
  </si>
  <si>
    <t>A pályázat kiírása, illetve elbírálása</t>
  </si>
  <si>
    <t>16.</t>
  </si>
  <si>
    <t>17.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</si>
  <si>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</si>
  <si>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</si>
  <si>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</si>
  <si>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</si>
  <si>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</si>
  <si>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</si>
  <si>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</si>
  <si>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</si>
  <si>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</si>
  <si>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</si>
  <si>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</si>
  <si>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</si>
  <si>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</si>
  <si>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</si>
  <si>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</si>
  <si>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</si>
  <si>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</si>
  <si>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</si>
  <si>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</si>
  <si>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</si>
  <si>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</si>
  <si>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</si>
  <si>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</si>
  <si>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</si>
  <si>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</si>
  <si>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</si>
  <si>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Rövidítések:</t>
  </si>
  <si>
    <t>KoktSZÁT= közoktatási szakállamtitkár</t>
  </si>
  <si>
    <t>KSZÁT= kulturális szakállamtitkár</t>
  </si>
  <si>
    <t>SZMM= Szociális és Munkaügyi Minisztérium</t>
  </si>
  <si>
    <t>FoktSZÁT= felsőoktatási és tudományos szakállamtitkár</t>
  </si>
  <si>
    <t>OFI= Oktatáskutató és Fejlesztő Intézet</t>
  </si>
  <si>
    <t>2. sz. melléklet</t>
  </si>
  <si>
    <t>Pályázat az alap és középfokú oktatási intézmények számára iskolai egészségfejlesztési–drogmegelőzési tevékenység támogatására</t>
  </si>
  <si>
    <t>Lebonyolítási költség                ezer Ft-ban  (a pályázati keretből)</t>
  </si>
  <si>
    <t>XX. Oktatási és Kulturális Minisztérium 2009. évi pályázati terve</t>
  </si>
  <si>
    <t xml:space="preserve">Esélyegyenlőségi és integrációs programok támogatása   </t>
  </si>
  <si>
    <t>1. Közoktatási ellenőrzési, pályázatlebonyolítási feladatok</t>
  </si>
  <si>
    <t>33</t>
  </si>
  <si>
    <t>Nemzetiségi oktatási programok</t>
  </si>
  <si>
    <t>34</t>
  </si>
  <si>
    <t>Nemzeti Tehetség Program</t>
  </si>
  <si>
    <t xml:space="preserve">A sajátos nevelési igényű gyermekekkel, tanulókkal foglalkozó gyógypedagógiai pótlékra jogosultak támogatása és az osztályfőnöki pótlékra jogosultak támogatása </t>
  </si>
  <si>
    <t>A pedagógiai szakszolgálatok és a sajátos nevelési igényű tanulók támogatása – Sajátos nevelési igényű tanulók tankönyvtámogatása</t>
  </si>
  <si>
    <t>A pedagógiai szakszolgálatok és a sajátos nevelési igényű tanulók támogatása – Felzárkóztató oktatás a szakiskolában</t>
  </si>
  <si>
    <t>A pedagógiai szakszolgálatok és a sajátos nevelési igényű tanulók támogatása – HHH Tanulók Arany János Kollégiumi-Szakiskolai Programjának támogatása</t>
  </si>
  <si>
    <t>A pedagógiai szakszolgálatok és a sajátos nevelési igényű tanulók támogatása – Nem magyar állampolgár tanköteles tanulók oktatása</t>
  </si>
  <si>
    <t>A pedagógiai szakszolgálatok és a sajátos nevelési igényű tanulók támogatása – A gyermekgyógyüdülőben, egészségügyi intézményben, rehabilitációs intézményben gyógykezelés alatt álló gyermekek támogatása</t>
  </si>
  <si>
    <t>A pedagógiai szakszolgálatok és a sajátos nevelési igényű tanulók támogatása – Iskolapszichológusi hálózat támogatása</t>
  </si>
  <si>
    <t>A pedagógiai szakszolgálatok és a sajátos nevelési igényű tanulók támogatása – Pedagógiai szakszolgálatok szervezésének támogatása</t>
  </si>
  <si>
    <t xml:space="preserve">2009. 03. 15.  - 2009. 08. 31. </t>
  </si>
  <si>
    <t xml:space="preserve">2009. 03. 15.  - 2009. 09. 10. </t>
  </si>
  <si>
    <t xml:space="preserve">2009. 03. 15.  - 2009. 07. 15. </t>
  </si>
  <si>
    <t xml:space="preserve">2009. 03. 15.  - 2009. 07. 10. </t>
  </si>
  <si>
    <t xml:space="preserve">2009. 03. 15.  - 2009. 10. 9. </t>
  </si>
  <si>
    <t xml:space="preserve">2009. 03. 15.  - 2009. 08. 24. </t>
  </si>
  <si>
    <t xml:space="preserve">2009. 03. 15.  - 2009. 11. 24. </t>
  </si>
  <si>
    <t xml:space="preserve">2009. 03. 15.  - 2009. 08. 7. </t>
  </si>
  <si>
    <t>2009. 03.-         2009. 05.</t>
  </si>
  <si>
    <t>A 2009. évi érettségi vizsgákban közreműködött körzetközponti jegyzők feladataihoz történő támogatás nyújtása</t>
  </si>
  <si>
    <t>2009. 08.-         2009. 10.</t>
  </si>
  <si>
    <t>A 2009. évi középszintű érettségi vizsgák lebonyolításához nyújtandó támogatás</t>
  </si>
  <si>
    <t>Az Oktatási és Kulturális Minisztérium által támogatott tanulmányi és tehetséggondozó versenyek meghirdetése 2009/2010. tanévre</t>
  </si>
  <si>
    <t>2009. 08. 10.-         2009. 09. 10.</t>
  </si>
  <si>
    <t xml:space="preserve">Pályázat a magyarországi GLOBE program támogatására </t>
  </si>
  <si>
    <t xml:space="preserve">2009.11.-         2010. 02. </t>
  </si>
  <si>
    <t>OKM, kiskunhalasi Bibó István Gimnázium</t>
  </si>
  <si>
    <t>kiskunhalasi Bibó István Gimnázium</t>
  </si>
  <si>
    <t>2009. 09.-         2009. 11.</t>
  </si>
  <si>
    <t>2009. 03. 27.-         2009. 05. 15.</t>
  </si>
  <si>
    <t>ESZA Kht.</t>
  </si>
  <si>
    <t>2009. 09.-         2009. 12.</t>
  </si>
  <si>
    <t>2009. 10.-         2010. 02.</t>
  </si>
  <si>
    <t>Pályázat nevelési–oktatási intézmények számára a „Biztonságos Intézmény” programra</t>
  </si>
  <si>
    <t>Pályázat óvodák számára kreatív tevékenységekkel a „Biztonságos Intézmény” programra</t>
  </si>
  <si>
    <t>Pályázat nevelési–oktatási intézmények pedagógusai számára, akik kiemelkedő munkát végeznek a környezeti nevelés terén</t>
  </si>
  <si>
    <t>OKM-OFI</t>
  </si>
  <si>
    <t>Nemzetiségi és roma kisebbségi óvodai nevelésben és iskolai nevelésben-oktatásban felhasználható kutatások támogatása</t>
  </si>
  <si>
    <t>2009. 04. 30.-         2009. 06. 15.</t>
  </si>
  <si>
    <t>OKM- OKMTI</t>
  </si>
  <si>
    <t>Közoktatásban és kisebbségi oktatásban működő országos szövetségek, egyesületek 2009. évi költségvetési támogatása</t>
  </si>
  <si>
    <t xml:space="preserve">2009. 04. 30.-        2009. 06. 30.       </t>
  </si>
  <si>
    <t>2009. 05. 15.-         2009. 06. 30.</t>
  </si>
  <si>
    <t>2009. 03. 30.-         2009. 05. 15.</t>
  </si>
  <si>
    <t>Szórványban folyó oktatás támogatása a 2009/2010. tanévre</t>
  </si>
  <si>
    <t>2009. 07. 15.-         2009. 08. 25.</t>
  </si>
  <si>
    <t xml:space="preserve">I. 2009. 03. 30.-         2009. 05. 15.              II. 2009. 08. 15.-         2009. 09. 30.     </t>
  </si>
  <si>
    <t>Meghívásos pályázat a határon túli magyar pedagógus szövetségek és szakmai szervezetek által szülőföldön megrendezendő évközi továbbképzések támogatására 2009-ben</t>
  </si>
  <si>
    <t>Meghívásos pályázat határon túli magyar módszertani központok, irodák, egyesületek, pedagógus szövetségek működtetésére, fejlesztésére, oktatási tevékenységük és szolgáltatásaik támogatására 2009-ben</t>
  </si>
  <si>
    <t>Meghívásos pályázat a határon túli magyar pedagógus szövetségek és szakmai szervezetek által szülőföldön megrendezendő nyári akadémiák támogatására 2009-ben</t>
  </si>
  <si>
    <t xml:space="preserve">A Magyar Köztársaság Oktatási és Kulturális Minisztériuma a Balassi Intézettel közösen pályázatot hirdet miniszteri ösztöndíjra a 2009/2010-es tanévben magyarországi felsőoktatási intézményekbe……. </t>
  </si>
  <si>
    <t xml:space="preserve">OKM,               Balassi Intézet </t>
  </si>
  <si>
    <t>2009. 10. 15.-         2009. 12. 18.</t>
  </si>
  <si>
    <t xml:space="preserve">OKM,            Balassi Intézet </t>
  </si>
  <si>
    <t>A Magyar Köztársaság Oktatási és Kulturális Minisztériuma és a Balassi Intézet pályázatot hirdet tanulmányi támogatásra a 2009/2010-es tanévben szülőföldi felsőoktatási alap-, mester/magiszteri/specialista vagy doktori képzésben részt vevő szerb, szlovák és ukrán állampolgárságú, magyar nemzetiségű személyek számára</t>
  </si>
  <si>
    <t xml:space="preserve">I. 2009. 03. 31.-         2009. 05. 31.              II. 2009. 10. 01.-         2009. 11. 30.     </t>
  </si>
  <si>
    <t>Az Oktatási és Kulturális Minisztérium és a Balassi Intézet közösen pályázatot hirdet Magyarországon szerzett felsőfokú oklevelek (diplomák) és PhD/DLA fokozatok ukrajnai honosításának támogatására ukrán állampolgárságú, magyar nemzetiségű személyek számára a 2009. évben</t>
  </si>
  <si>
    <t>2009. 05. 08.-         2009. 08. 31.</t>
  </si>
  <si>
    <t>A Magyar Köztársaság Oktatási és Kulturális Minisztériuma és a Balassi Intézet meghívásos pályázatot hirdet a Kárpátaljai Magyar Szakkollégium képzési programban résztvevő ukrán állampolgársággal rendelkező hallgatók, vezetőtanárok (tutorok) számára rendszeres tanulmányi és oktatói tevékenység támogatásra a 2008/2009. tanév tavaszi és/vagy a 2009/2010. tanév őszi szemeszterében.</t>
  </si>
  <si>
    <t>A Magyar Köztársaság Oktatási és Kulturális Minisztériuma a Balassi Intézettel közösen pályázatot hirdet rendszeres tanulmányi támogatásra a 2009/2010-es tanévben …….(levelező)</t>
  </si>
  <si>
    <t>2009. 04. 01.-         2009. 05. 25.</t>
  </si>
  <si>
    <t>A Magyar Köztársaság Oktatási és Kulturális Minisztériuma a Balassi Intézet Márton Áron Szakkollégiumával közösen pályázatot hirdet ……….</t>
  </si>
  <si>
    <t>2009. 04. 03.-         2009. 08. 31.</t>
  </si>
  <si>
    <r>
      <t>1.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Határon túli alapítványok                                                                                                                                                                       </t>
    </r>
  </si>
  <si>
    <t>2009. nyarán megvalósítandó nyári tábor</t>
  </si>
  <si>
    <t>2009. 02. 28. -                2009. 03. 30.</t>
  </si>
  <si>
    <t>2009. 06. 02. -                2009. 11. 10.</t>
  </si>
  <si>
    <t>2008/2009. tanév második félévében költségtérítéses képzésben résztvevő roma fiatalok támogatása</t>
  </si>
  <si>
    <t>1. Közgyűjteményi szakmai feladatok és az Új Tudás - Műveltség Mindenkinek program közgyűjteményi feladatai</t>
  </si>
  <si>
    <t>2. Nagy Kult-Túra</t>
  </si>
  <si>
    <t>Kulturális Örökségvéd. és Koordinációs Főosztály</t>
  </si>
  <si>
    <t>Közkultúra, kulturális vidékfejlesztés és kisebbségi kultúra</t>
  </si>
  <si>
    <t>Közkultúra, kulturális vidékfejlesztés és kiesebbségi kultúra támogatása</t>
  </si>
  <si>
    <t>A veszélyeztetett állapotú levéltári anyag megmentését szolgáló feladatok támogatása</t>
  </si>
  <si>
    <t>Levéltár és nyilvánosság – a nyilvános magánlevéltárak 2009. évi támogatása</t>
  </si>
  <si>
    <t>NKA Igazgatósága</t>
  </si>
  <si>
    <t>Kul-Túra-Élmény</t>
  </si>
  <si>
    <t>Felsőoktatási T.F.Főosztály</t>
  </si>
  <si>
    <t>Felsőoktatási T.F.Főosztály = Felsőoktatási Tudományos és Fejlesztési Főosztály</t>
  </si>
  <si>
    <t>1. Felsőoktatási oktatói-kutatói ösztöndíjak</t>
  </si>
  <si>
    <t>1. Felsőoktatási szakkollégiumok támogatása</t>
  </si>
  <si>
    <t>Felsőoktatásban működő társadalmi szervezetek 2009. évi költségvetési támogatása</t>
  </si>
  <si>
    <t>5. Felsőoktatási társadalmi szervezetek, szövetségek, testületek, egyesületek, bizottságok támogatása pályázati úton</t>
  </si>
  <si>
    <t xml:space="preserve">2009. 03. 02.-        2009. 05.     </t>
  </si>
  <si>
    <r>
      <t xml:space="preserve"> 2009. évi részfeladat</t>
    </r>
    <r>
      <rPr>
        <i/>
        <sz val="10"/>
        <rFont val="Arial"/>
        <family val="2"/>
      </rPr>
      <t xml:space="preserve"> eredeti </t>
    </r>
    <r>
      <rPr>
        <sz val="10"/>
        <rFont val="Arial"/>
        <family val="2"/>
      </rPr>
      <t>kiadása millió Ft</t>
    </r>
  </si>
  <si>
    <r>
      <t>Megjegyzés:</t>
    </r>
    <r>
      <rPr>
        <sz val="12"/>
        <rFont val="Arial"/>
        <family val="2"/>
      </rPr>
      <t xml:space="preserve"> </t>
    </r>
  </si>
  <si>
    <t>KvVM= Környezetvédelmi és Vízügyi Minisztérium</t>
  </si>
  <si>
    <t>29.</t>
  </si>
  <si>
    <t xml:space="preserve">I. 2009. 04. 24.-         2009. 08. 31.              II. 2009. 10. 15.-         2009. 12. 18.     </t>
  </si>
  <si>
    <t>2009. 05. 01.-         2009. 06. 15.</t>
  </si>
  <si>
    <t>2009. 03. 15.-         2009. 04. 30.</t>
  </si>
  <si>
    <t xml:space="preserve">A szakközépiskola tizenegy-tizenkettedik évfolyamán az iskolai gyakorlati oktatás támogatása </t>
  </si>
  <si>
    <t xml:space="preserve">2009. 03. 15.  - 2009. 11. 15. </t>
  </si>
  <si>
    <t xml:space="preserve">A komprehenzív iskola-modellek megszervezéséhez kapcsolódó támogatások igénylési, döntési rendszerének, folyósításának, elszámolásának és ellenőrzésének részletes szabályai </t>
  </si>
  <si>
    <t xml:space="preserve">2009. 03. 15.  - 2009. 06. 15. </t>
  </si>
  <si>
    <t>Természettudományos tantárgyi kerettantervek készítése</t>
  </si>
  <si>
    <t>2009. 04. 30.-         2009. 06. 10.</t>
  </si>
  <si>
    <t>Az Oktatási és Kulturális Minisztérium meghívásos pályázata a Hátrányos Helyzetű Tanulók Arany János Tehetséggondozó Programjában résztvevő középiskolák és kollégiumok számára</t>
  </si>
  <si>
    <t>2009. 02. 02.-         2009. 02. 16.</t>
  </si>
  <si>
    <t>59.</t>
  </si>
  <si>
    <t>60.</t>
  </si>
  <si>
    <t>61.</t>
  </si>
  <si>
    <t>Meghívásos pályázat a Határon Túli Magyar Tankönyvtanács javaslata alapján a Kárpát-medencében és a nyugati szórványban a helyi igények szerint megírt tankönyvek, kiegészítő kiadványok, szakfolyóiratok,……</t>
  </si>
  <si>
    <t>2009. 04. 10. -       2009. 08. 31.</t>
  </si>
  <si>
    <t>2009. 04. 24. -       2009. 07. 24.</t>
  </si>
  <si>
    <t xml:space="preserve">2009. 06. 30.  - 2009. 08. 31. </t>
  </si>
  <si>
    <t xml:space="preserve">2009. 03. 15.  - 2009. 05. 31. </t>
  </si>
  <si>
    <t>Esélyegyenlőséget szolgáló intézkedések támogatása</t>
  </si>
  <si>
    <t>Az integrációs rendszerben részt vevő intézményekben dolgozó pedagógusok anyagi támogatása</t>
  </si>
  <si>
    <t xml:space="preserve">2009. 03. 15.  - 2009. 08. 10. </t>
  </si>
  <si>
    <t>Vendégváró tájházak</t>
  </si>
  <si>
    <t>11/10/1 Oktatási alapítványok, közalapítványok támogatása</t>
  </si>
  <si>
    <t xml:space="preserve">A 39.-47. pályázatok fedezete a 11/7/18 Határon túli oktatási feladatok támogatása és a 11/10/1 Oktatási alapítványok, közalapítványok támogatása (1. részfeladat: Határon túli alapítványok); a feladatonkénti megosztásra a pályázatok beérkezése után kerül sor.    </t>
  </si>
  <si>
    <t>Az 1.-15. pályázat szakmai felelőse a Közoktatási Főosztály, a 17.-18. pályázaté  az Esélyegyenlőségi Főigazgatóság, a Nemzetiségi Főosztály a 19. pályázat szakmai, és az összes pályázat pénzügyi feladatait látja el.</t>
  </si>
  <si>
    <t>2. Országos közoktatási szövetségek, egyesületek, társaságok támogatása</t>
  </si>
  <si>
    <t>A 4.-18. számú pályázatok gyakorlóiskolákra vonatkozó része</t>
  </si>
  <si>
    <t>2. Határon túli kulturális feladatok támogatása</t>
  </si>
  <si>
    <t>1. Határon túli oktatási feladatok támogatása</t>
  </si>
  <si>
    <t>Közművelődési Főosztály</t>
  </si>
  <si>
    <t>4. Közművelődési szakmai feladatok</t>
  </si>
  <si>
    <t>5. Közösségi rendezvények, művelődési házak kínálatbővítése</t>
  </si>
  <si>
    <t>Művészeti tevékenységek</t>
  </si>
  <si>
    <t>Művészeti tevékenységek támogatása</t>
  </si>
  <si>
    <t>4. Művészeti tevékenységek támogatása az Új Tudás - Műveltség Mindenkinek Program keretében</t>
  </si>
  <si>
    <t>Pályázat a határon túli magyar hivatásos színházi intézmények 2009. évi művészeti tevékenységének költségvetési támogatására</t>
  </si>
  <si>
    <t>2009. 07. 31.-2009. 11. 10.</t>
  </si>
  <si>
    <t>Határon Túli Magyar Irodalmi Ösztöndíjak</t>
  </si>
  <si>
    <t>2009. 09. 01.-2009. 10. 20.</t>
  </si>
  <si>
    <t>Hungarofest Kht.</t>
  </si>
  <si>
    <t>2009. 03. 20.-         2009. 05. 08.</t>
  </si>
  <si>
    <t>2009. 03. 20.-         2009. 05. 15.</t>
  </si>
  <si>
    <t>2009. 03. 20.-         2009. 05. 30.</t>
  </si>
  <si>
    <t>OKM - NKA Igazgatósága</t>
  </si>
  <si>
    <t>OKM - SZNM</t>
  </si>
  <si>
    <t>SZNM</t>
  </si>
  <si>
    <t>SZNM= Szabadtéri Néprajzi Múzeum</t>
  </si>
  <si>
    <t>MMI-KL= Magyar Művelődési Intézet és Képzőművészeti Lektorátus</t>
  </si>
  <si>
    <t>2009. 04. 10.-         2009. 05. 31.</t>
  </si>
  <si>
    <t>Közkincs 2009 - Kistérségi Közkincs Kerekasztalok</t>
  </si>
  <si>
    <t>MMI-KL</t>
  </si>
  <si>
    <t>PANKKK - Könnyűzenei export</t>
  </si>
  <si>
    <t>2009. 09. 01.-         2009. 10. 16.</t>
  </si>
  <si>
    <t>„TENGERTÁNC” program az élő népi kultúra megtartásáért</t>
  </si>
  <si>
    <t>Hagyományok Háza</t>
  </si>
  <si>
    <t>Közösségi rendezvények, tájolás - Komplex kulturális fejlesztések a kistérségekben</t>
  </si>
  <si>
    <t>A határ menti régiók művelődési intézményeinek együttműködésében megvalósuló közművelődési programok támogatása</t>
  </si>
  <si>
    <t>Pályázat művelődési intézmények kínálatának bővítésére határon túli magyar hivatásos színház- és néptáncművészeti programokkal</t>
  </si>
  <si>
    <t>2009. 05. 15.-         2009. 08. 20.</t>
  </si>
  <si>
    <t>Beavató zenei koncertek</t>
  </si>
  <si>
    <t>Színházi produkciók tájoltatása</t>
  </si>
  <si>
    <t>Pályázat művelődési intézmények kínálatának bővítésére felhasználóképzési, elektronikus könyvtárhasználati, ismeretterjesztő jellegű és szakmai programokkal</t>
  </si>
  <si>
    <t>„Irodalmi karaván” - pályázat művelődési intézmények kínálatának bővítésére határon túli magyar írók-írócsoportok felolvasó estjeivel, irodalmi rendezvényeivel</t>
  </si>
  <si>
    <t xml:space="preserve">Amatőr kórusmozgalom támogatása </t>
  </si>
  <si>
    <t>2009. 04. 01.-         2009. 05. 22.</t>
  </si>
  <si>
    <t>Hazai kórusfesztiválok, versenyek támogatása</t>
  </si>
  <si>
    <t>2009. 04. 01.-         2009. 05. 05.</t>
  </si>
  <si>
    <t>Amatőr kórusok nemzetközi versenyeken való részvételének támogatása</t>
  </si>
  <si>
    <t>Amatőr kórusművészet támogatása – képzések, továbbképzések meghívásos pályázat</t>
  </si>
  <si>
    <t>2009. 09. 01.-         2009. 10. 13.</t>
  </si>
  <si>
    <t>Amatőr színházi produkciók támogatása</t>
  </si>
  <si>
    <t>Az iskolai színjátszás marketingje és dokumentálása</t>
  </si>
  <si>
    <t>Kárpát-medencei gyermekszínjátszó találkozó</t>
  </si>
  <si>
    <t>Színházi, technikai fejlesztés, és amatőr színházi produkciók forgalmazása</t>
  </si>
  <si>
    <t>Egyéb civil és nonprofit szervezetek</t>
  </si>
  <si>
    <t>2. Közművelődési civil és nonprofit szervezetek</t>
  </si>
  <si>
    <t>Közművelődési civil és nonprofit szervezetek</t>
  </si>
  <si>
    <t>1. Oktatási esélyegyenlőséget támogató feladatok és programok</t>
  </si>
  <si>
    <t>Deák Ferenc ösztöndíj</t>
  </si>
  <si>
    <t>Szakkollégiumi pályázat 2009.</t>
  </si>
  <si>
    <t>2009. 03. 25.-         2009. 05. 22.</t>
  </si>
  <si>
    <t>2009. 03. 15.-         2009. 05. 22.</t>
  </si>
  <si>
    <t>2008. 03. 25.-         2009. 05. 22.</t>
  </si>
  <si>
    <t>2009. 03. 25.-         2009. 05. 27.</t>
  </si>
  <si>
    <t>2010. 03. 25.-         2009. 05. 27.</t>
  </si>
  <si>
    <t>2008. 03. 25.-         2009. 05. 27.</t>
  </si>
  <si>
    <t xml:space="preserve">2009. 03. 25.-        2009. 06. 02.       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</si>
  <si>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</si>
  <si>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</si>
  <si>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</si>
  <si>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</si>
  <si>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</si>
  <si>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</si>
  <si>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</si>
  <si>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</si>
  <si>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</si>
  <si>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</si>
  <si>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</si>
  <si>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</si>
  <si>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</si>
  <si>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</si>
  <si>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</si>
  <si>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</si>
  <si>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</si>
  <si>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</si>
  <si>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</si>
  <si>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</si>
  <si>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</si>
  <si>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</si>
  <si>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</si>
  <si>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</si>
  <si>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</si>
  <si>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</si>
  <si>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</si>
  <si>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</si>
  <si>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</si>
  <si>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</si>
  <si>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</si>
  <si>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</si>
  <si>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</si>
  <si>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***</t>
  </si>
  <si>
    <t xml:space="preserve">Pályázat művelődési intézmények kínálatának bővítésére határon túli magyar hivatásos színház- és néptáncművészeti programokkal </t>
  </si>
  <si>
    <t xml:space="preserve">I. 2009. 03. 25.-         2009. 05. 22.              II. 2009. 09. 1.-         2009. 10. 20.     </t>
  </si>
  <si>
    <t>Színjátszó szakmai rendezői képzés kistérségi körzetközpontokban</t>
  </si>
  <si>
    <t>A XX. Oktatási és Kulturális Minisztérium 2009. évi pályázati tervét a fenti adattartalommal, az 1. számú melléklet szerinti részletezéssel jóváhagyom.</t>
  </si>
  <si>
    <r>
      <t xml:space="preserve">**=  a Deák Ferenc ösztöndíj pályázatnál </t>
    </r>
    <r>
      <rPr>
        <b/>
        <sz val="10"/>
        <rFont val="Arial"/>
        <family val="2"/>
      </rPr>
      <t>éven túli kötelezettség-vállalás a lebonyolítási díjból 500 eFt</t>
    </r>
  </si>
  <si>
    <r>
      <t xml:space="preserve">***=  az Útravaló ösztöndíj programnál </t>
    </r>
    <r>
      <rPr>
        <b/>
        <sz val="10"/>
        <rFont val="Arial"/>
        <family val="2"/>
      </rPr>
      <t>éven túli kötelezettség-vállalás a pályázati keretből 311.400 eFt</t>
    </r>
  </si>
  <si>
    <t>A szomszédos államokban élő magyarokról szóló 2001. évi LXII. törvény 1. § (1) bekezdésében felsorolt országok területén 2009-ben megrendezésre kerülő „Szülőföldi anyanyelvi tematikus szaktábor” támogatása</t>
  </si>
  <si>
    <t>A szomszédos államokban élő magyarokról szóló 2001. évi LXII. törvény 1. § (1) bekezdésében felsorolt országok területén, valamint Magyarországon, 2009-ben, Illetve 2009/2010-es tanévben anyanyelven folyó tanulmányi versenyek támogatására az alábbi területi és tárgyi hatállyal:</t>
  </si>
  <si>
    <t>Pályázati felhívás a Magyarországon költségtérítéses felsőoktatási tanulmányaikat folytató határon túli magyar hallgatók támogatása céljából (TÁMASZ)</t>
  </si>
  <si>
    <t>2009. 03. 31.-         2009. 08. 31.</t>
  </si>
  <si>
    <t>2009. 03. 20.-         2009. 08. 31.</t>
  </si>
  <si>
    <t xml:space="preserve">Oktatási társadalmi szervezetek, szövetségek, testületek, egyesületek, bizottságok       </t>
  </si>
  <si>
    <t>2009. 03. 15.  -            I. 2009. 08.                  II. 2009. 12.</t>
  </si>
  <si>
    <t xml:space="preserve">2009. 03. 06.  - 2009. 06. 15. </t>
  </si>
  <si>
    <t xml:space="preserve">2009.12.-         2010. 02. </t>
  </si>
  <si>
    <t>2009. 04. 05. -                2009. 05. 30.</t>
  </si>
  <si>
    <t>PANKKK – Program a hazai regionális könnyűzenei tehetségkutatás és – gondozás támogatására</t>
  </si>
  <si>
    <t>PANKKK – Könnyűzenei előadók első lemezmegjelenésének támogatása</t>
  </si>
  <si>
    <t>PANKKK – Vidéki könnyűzenei klubkoncertek támogatása</t>
  </si>
  <si>
    <t>PANKKK – Könnyűzenei videoklip</t>
  </si>
  <si>
    <t>Színházi nevelési programokat megvalósító drámapedagógiai műhelyek, illetve színházi nevelési programokat befogadó szakmai központok működésének támogatására</t>
  </si>
  <si>
    <t>Amatőr színjátszással foglalkozó civil szervezetek támogatása</t>
  </si>
  <si>
    <t>Régiós gyermek- és diákszínjátszó találkozók</t>
  </si>
  <si>
    <t>Budapest, 2009. március 23.</t>
  </si>
  <si>
    <t>Dr. Hiller István  s. k.</t>
  </si>
  <si>
    <t>a 13/2009. számú belső miniszteri utasítás módosításaival egységes szerkezetben</t>
  </si>
  <si>
    <t>koordinációs szakállamtitkár</t>
  </si>
  <si>
    <t>államtitkár</t>
  </si>
  <si>
    <t>a 13/2009. számú belső miniszteri utasítás módosításaival egységes szerkezetben, hatályos 2009. május 13.-tól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</si>
</sst>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00#,###"/>
    <numFmt numFmtId="169" formatCode="0#"/>
    <numFmt numFmtId="170" formatCode="_-* #,##0.0\ _F_t_-;\-* #,##0.0\ _F_t_-;_-* &quot;-&quot;??\ _F_t_-;_-@_-"/>
    <numFmt numFmtId="171" formatCode="_-* #,##0\ _F_t_-;\-* #,##0\ _F_t_-;_-* &quot;-&quot;??\ _F_t_-;_-@_-"/>
  </numFmts>
  <fonts count="47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167" fontId="0" fillId="0" borderId="10" xfId="0" applyNumberFormat="1" applyFont="1" applyBorder="1" applyAlignment="1">
      <alignment vertical="center" wrapText="1"/>
    </xf>
    <xf numFmtId="167" fontId="0" fillId="0" borderId="10" xfId="0" applyNumberFormat="1" applyFont="1" applyFill="1" applyBorder="1" applyAlignment="1">
      <alignment vertical="center" wrapText="1"/>
    </xf>
    <xf numFmtId="167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167" fontId="0" fillId="33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7" fontId="0" fillId="0" borderId="0" xfId="0" applyNumberFormat="1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3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/>
    </xf>
    <xf numFmtId="167" fontId="0" fillId="0" borderId="0" xfId="0" applyNumberFormat="1" applyFont="1" applyAlignment="1">
      <alignment horizontal="left"/>
    </xf>
    <xf numFmtId="167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center" vertical="top" wrapText="1"/>
    </xf>
    <xf numFmtId="167" fontId="0" fillId="0" borderId="0" xfId="0" applyNumberFormat="1" applyFont="1" applyBorder="1" applyAlignment="1">
      <alignment vertical="top" wrapText="1"/>
    </xf>
    <xf numFmtId="167" fontId="0" fillId="0" borderId="0" xfId="0" applyNumberFormat="1" applyFont="1" applyBorder="1" applyAlignment="1">
      <alignment horizontal="left" vertical="top" wrapText="1"/>
    </xf>
    <xf numFmtId="167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 horizontal="right"/>
    </xf>
    <xf numFmtId="0" fontId="0" fillId="34" borderId="11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 wrapText="1"/>
    </xf>
    <xf numFmtId="167" fontId="1" fillId="0" borderId="12" xfId="0" applyNumberFormat="1" applyFont="1" applyBorder="1" applyAlignment="1">
      <alignment vertical="center"/>
    </xf>
    <xf numFmtId="0" fontId="1" fillId="34" borderId="13" xfId="0" applyFont="1" applyFill="1" applyBorder="1" applyAlignment="1">
      <alignment horizontal="center" vertical="top" wrapText="1"/>
    </xf>
    <xf numFmtId="167" fontId="0" fillId="34" borderId="14" xfId="0" applyNumberFormat="1" applyFont="1" applyFill="1" applyBorder="1" applyAlignment="1">
      <alignment horizontal="center" vertical="top" wrapText="1"/>
    </xf>
    <xf numFmtId="0" fontId="1" fillId="34" borderId="15" xfId="0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horizontal="center" vertical="top" wrapText="1"/>
    </xf>
    <xf numFmtId="0" fontId="1" fillId="34" borderId="16" xfId="0" applyFont="1" applyFill="1" applyBorder="1" applyAlignment="1">
      <alignment horizontal="center" vertical="top" wrapText="1"/>
    </xf>
    <xf numFmtId="167" fontId="4" fillId="0" borderId="14" xfId="0" applyNumberFormat="1" applyFont="1" applyBorder="1" applyAlignment="1">
      <alignment horizontal="left" vertical="center" wrapText="1"/>
    </xf>
    <xf numFmtId="167" fontId="6" fillId="34" borderId="14" xfId="0" applyNumberFormat="1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vertical="top" wrapText="1"/>
    </xf>
    <xf numFmtId="0" fontId="1" fillId="34" borderId="17" xfId="0" applyFont="1" applyFill="1" applyBorder="1" applyAlignment="1">
      <alignment horizontal="center" vertical="top" wrapText="1"/>
    </xf>
    <xf numFmtId="0" fontId="1" fillId="34" borderId="18" xfId="0" applyFont="1" applyFill="1" applyBorder="1" applyAlignment="1">
      <alignment horizontal="center" vertical="top" wrapText="1"/>
    </xf>
    <xf numFmtId="0" fontId="1" fillId="34" borderId="18" xfId="0" applyFont="1" applyFill="1" applyBorder="1" applyAlignment="1">
      <alignment vertical="top" wrapText="1"/>
    </xf>
    <xf numFmtId="0" fontId="1" fillId="34" borderId="17" xfId="0" applyFont="1" applyFill="1" applyBorder="1" applyAlignment="1">
      <alignment vertical="top" wrapText="1"/>
    </xf>
    <xf numFmtId="0" fontId="1" fillId="34" borderId="19" xfId="0" applyFont="1" applyFill="1" applyBorder="1" applyAlignment="1">
      <alignment vertical="top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3" fontId="1" fillId="34" borderId="20" xfId="0" applyNumberFormat="1" applyFont="1" applyFill="1" applyBorder="1" applyAlignment="1">
      <alignment horizontal="center" vertical="center" shrinkToFit="1"/>
    </xf>
    <xf numFmtId="3" fontId="1" fillId="34" borderId="14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67" fontId="4" fillId="0" borderId="10" xfId="0" applyNumberFormat="1" applyFont="1" applyBorder="1" applyAlignment="1">
      <alignment horizontal="left" vertical="center" wrapText="1"/>
    </xf>
    <xf numFmtId="167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167" fontId="0" fillId="0" borderId="0" xfId="0" applyNumberFormat="1" applyFont="1" applyAlignment="1">
      <alignment vertical="center"/>
    </xf>
    <xf numFmtId="167" fontId="0" fillId="33" borderId="10" xfId="0" applyNumberFormat="1" applyFont="1" applyFill="1" applyBorder="1" applyAlignment="1">
      <alignment vertical="center" wrapText="1"/>
    </xf>
    <xf numFmtId="167" fontId="4" fillId="33" borderId="10" xfId="0" applyNumberFormat="1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vertical="center"/>
    </xf>
    <xf numFmtId="3" fontId="4" fillId="33" borderId="20" xfId="0" applyNumberFormat="1" applyFont="1" applyFill="1" applyBorder="1" applyAlignment="1">
      <alignment vertical="center"/>
    </xf>
    <xf numFmtId="3" fontId="4" fillId="33" borderId="14" xfId="0" applyNumberFormat="1" applyFont="1" applyFill="1" applyBorder="1" applyAlignment="1">
      <alignment vertical="center"/>
    </xf>
    <xf numFmtId="167" fontId="3" fillId="0" borderId="10" xfId="0" applyNumberFormat="1" applyFont="1" applyFill="1" applyBorder="1" applyAlignment="1">
      <alignment vertical="center"/>
    </xf>
    <xf numFmtId="167" fontId="0" fillId="0" borderId="10" xfId="0" applyNumberFormat="1" applyFont="1" applyBorder="1" applyAlignment="1">
      <alignment horizontal="right" vertical="center"/>
    </xf>
    <xf numFmtId="3" fontId="3" fillId="0" borderId="20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167" fontId="3" fillId="0" borderId="10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49" fontId="0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Border="1" applyAlignment="1">
      <alignment horizontal="left" vertical="center" wrapText="1"/>
    </xf>
    <xf numFmtId="167" fontId="0" fillId="33" borderId="10" xfId="0" applyNumberFormat="1" applyFont="1" applyFill="1" applyBorder="1" applyAlignment="1">
      <alignment horizontal="right" vertical="center"/>
    </xf>
    <xf numFmtId="167" fontId="0" fillId="0" borderId="10" xfId="0" applyNumberFormat="1" applyFont="1" applyFill="1" applyBorder="1" applyAlignment="1">
      <alignment horizontal="right" vertical="center"/>
    </xf>
    <xf numFmtId="167" fontId="4" fillId="33" borderId="10" xfId="0" applyNumberFormat="1" applyFont="1" applyFill="1" applyBorder="1" applyAlignment="1">
      <alignment horizontal="right" vertical="center"/>
    </xf>
    <xf numFmtId="167" fontId="0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 wrapText="1"/>
    </xf>
    <xf numFmtId="3" fontId="0" fillId="0" borderId="20" xfId="0" applyNumberFormat="1" applyFont="1" applyBorder="1" applyAlignment="1">
      <alignment horizontal="right" vertical="center"/>
    </xf>
    <xf numFmtId="167" fontId="3" fillId="0" borderId="10" xfId="0" applyNumberFormat="1" applyFont="1" applyFill="1" applyBorder="1" applyAlignment="1">
      <alignment vertical="center" wrapText="1"/>
    </xf>
    <xf numFmtId="49" fontId="0" fillId="35" borderId="10" xfId="0" applyNumberFormat="1" applyFont="1" applyFill="1" applyBorder="1" applyAlignment="1">
      <alignment vertical="center" wrapText="1"/>
    </xf>
    <xf numFmtId="167" fontId="0" fillId="0" borderId="20" xfId="0" applyNumberFormat="1" applyFont="1" applyBorder="1" applyAlignment="1">
      <alignment vertical="center"/>
    </xf>
    <xf numFmtId="167" fontId="0" fillId="0" borderId="10" xfId="0" applyNumberFormat="1" applyFont="1" applyBorder="1" applyAlignment="1">
      <alignment horizontal="left" vertical="center" wrapText="1"/>
    </xf>
    <xf numFmtId="3" fontId="0" fillId="0" borderId="21" xfId="0" applyNumberFormat="1" applyFont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horizontal="left" vertical="center" wrapText="1"/>
    </xf>
    <xf numFmtId="167" fontId="0" fillId="0" borderId="17" xfId="0" applyNumberFormat="1" applyFont="1" applyBorder="1" applyAlignment="1">
      <alignment vertical="center"/>
    </xf>
    <xf numFmtId="0" fontId="0" fillId="0" borderId="10" xfId="0" applyFont="1" applyBorder="1" applyAlignment="1">
      <alignment horizontal="justify" vertical="center" wrapText="1"/>
    </xf>
    <xf numFmtId="0" fontId="2" fillId="0" borderId="14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67" fontId="3" fillId="0" borderId="11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49" fontId="0" fillId="0" borderId="14" xfId="0" applyNumberFormat="1" applyFont="1" applyBorder="1" applyAlignment="1">
      <alignment vertical="center" wrapText="1"/>
    </xf>
    <xf numFmtId="3" fontId="0" fillId="0" borderId="17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0" fillId="34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wrapText="1"/>
    </xf>
    <xf numFmtId="3" fontId="0" fillId="0" borderId="10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167" fontId="4" fillId="0" borderId="10" xfId="0" applyNumberFormat="1" applyFont="1" applyFill="1" applyBorder="1" applyAlignment="1">
      <alignment vertical="center"/>
    </xf>
    <xf numFmtId="167" fontId="0" fillId="33" borderId="10" xfId="0" applyNumberFormat="1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vertical="center"/>
    </xf>
    <xf numFmtId="3" fontId="0" fillId="33" borderId="20" xfId="0" applyNumberFormat="1" applyFont="1" applyFill="1" applyBorder="1" applyAlignment="1">
      <alignment vertical="center"/>
    </xf>
    <xf numFmtId="167" fontId="4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167" fontId="0" fillId="33" borderId="10" xfId="0" applyNumberFormat="1" applyFont="1" applyFill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 indent="2"/>
    </xf>
    <xf numFmtId="167" fontId="0" fillId="36" borderId="10" xfId="0" applyNumberFormat="1" applyFont="1" applyFill="1" applyBorder="1" applyAlignment="1">
      <alignment horizontal="left" vertical="center" wrapText="1"/>
    </xf>
    <xf numFmtId="167" fontId="0" fillId="36" borderId="10" xfId="0" applyNumberFormat="1" applyFont="1" applyFill="1" applyBorder="1" applyAlignment="1">
      <alignment vertical="center"/>
    </xf>
    <xf numFmtId="49" fontId="0" fillId="36" borderId="10" xfId="0" applyNumberFormat="1" applyFont="1" applyFill="1" applyBorder="1" applyAlignment="1">
      <alignment vertical="center"/>
    </xf>
    <xf numFmtId="3" fontId="4" fillId="36" borderId="10" xfId="0" applyNumberFormat="1" applyFont="1" applyFill="1" applyBorder="1" applyAlignment="1">
      <alignment vertical="center"/>
    </xf>
    <xf numFmtId="3" fontId="0" fillId="36" borderId="20" xfId="0" applyNumberFormat="1" applyFont="1" applyFill="1" applyBorder="1" applyAlignment="1">
      <alignment vertical="center"/>
    </xf>
    <xf numFmtId="3" fontId="4" fillId="36" borderId="14" xfId="0" applyNumberFormat="1" applyFont="1" applyFill="1" applyBorder="1" applyAlignment="1">
      <alignment vertical="center"/>
    </xf>
    <xf numFmtId="167" fontId="0" fillId="36" borderId="14" xfId="0" applyNumberFormat="1" applyFont="1" applyFill="1" applyBorder="1" applyAlignment="1">
      <alignment vertical="center"/>
    </xf>
    <xf numFmtId="167" fontId="7" fillId="0" borderId="10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167" fontId="0" fillId="0" borderId="0" xfId="0" applyNumberFormat="1" applyFont="1" applyFill="1" applyAlignment="1">
      <alignment vertical="center"/>
    </xf>
    <xf numFmtId="167" fontId="7" fillId="0" borderId="0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Fill="1" applyBorder="1" applyAlignment="1">
      <alignment horizontal="left" vertical="center" wrapText="1"/>
    </xf>
    <xf numFmtId="167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67" fontId="7" fillId="0" borderId="0" xfId="0" applyNumberFormat="1" applyFont="1" applyFill="1" applyBorder="1" applyAlignment="1">
      <alignment horizontal="left"/>
    </xf>
    <xf numFmtId="167" fontId="7" fillId="0" borderId="0" xfId="0" applyNumberFormat="1" applyFont="1" applyFill="1" applyBorder="1" applyAlignment="1">
      <alignment vertical="center"/>
    </xf>
    <xf numFmtId="167" fontId="7" fillId="0" borderId="0" xfId="0" applyNumberFormat="1" applyFont="1" applyFill="1" applyBorder="1" applyAlignment="1">
      <alignment horizontal="left" vertical="center"/>
    </xf>
    <xf numFmtId="167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 horizontal="left" vertical="center"/>
    </xf>
    <xf numFmtId="167" fontId="0" fillId="0" borderId="0" xfId="0" applyNumberFormat="1" applyFont="1" applyFill="1" applyBorder="1" applyAlignment="1">
      <alignment horizontal="left"/>
    </xf>
    <xf numFmtId="167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9" fontId="0" fillId="33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67" fontId="0" fillId="0" borderId="11" xfId="0" applyNumberFormat="1" applyFont="1" applyBorder="1" applyAlignment="1">
      <alignment vertical="center"/>
    </xf>
    <xf numFmtId="167" fontId="0" fillId="0" borderId="11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 vertical="center" wrapText="1"/>
    </xf>
    <xf numFmtId="49" fontId="0" fillId="33" borderId="17" xfId="0" applyNumberFormat="1" applyFont="1" applyFill="1" applyBorder="1" applyAlignment="1">
      <alignment horizontal="left" vertical="center" wrapText="1"/>
    </xf>
    <xf numFmtId="167" fontId="0" fillId="0" borderId="11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horizontal="left" vertical="center"/>
    </xf>
    <xf numFmtId="49" fontId="0" fillId="0" borderId="17" xfId="0" applyNumberFormat="1" applyFont="1" applyFill="1" applyBorder="1" applyAlignment="1">
      <alignment horizontal="left" vertical="center" wrapText="1"/>
    </xf>
    <xf numFmtId="3" fontId="0" fillId="0" borderId="11" xfId="0" applyNumberFormat="1" applyFont="1" applyBorder="1" applyAlignment="1">
      <alignment vertical="center"/>
    </xf>
    <xf numFmtId="167" fontId="0" fillId="0" borderId="10" xfId="0" applyNumberFormat="1" applyFont="1" applyFill="1" applyBorder="1" applyAlignment="1">
      <alignment horizontal="left" vertical="center" wrapText="1" indent="2"/>
    </xf>
    <xf numFmtId="167" fontId="0" fillId="0" borderId="20" xfId="0" applyNumberFormat="1" applyFont="1" applyFill="1" applyBorder="1" applyAlignment="1">
      <alignment horizontal="right" vertical="center"/>
    </xf>
    <xf numFmtId="167" fontId="0" fillId="36" borderId="10" xfId="0" applyNumberFormat="1" applyFont="1" applyFill="1" applyBorder="1" applyAlignment="1">
      <alignment horizontal="right" vertical="center"/>
    </xf>
    <xf numFmtId="167" fontId="3" fillId="0" borderId="10" xfId="0" applyNumberFormat="1" applyFont="1" applyFill="1" applyBorder="1" applyAlignment="1">
      <alignment horizontal="right" vertical="center"/>
    </xf>
    <xf numFmtId="3" fontId="0" fillId="0" borderId="2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167" fontId="3" fillId="0" borderId="11" xfId="0" applyNumberFormat="1" applyFont="1" applyFill="1" applyBorder="1" applyAlignment="1">
      <alignment horizontal="right" vertical="center"/>
    </xf>
    <xf numFmtId="3" fontId="11" fillId="0" borderId="0" xfId="0" applyNumberFormat="1" applyFont="1" applyBorder="1" applyAlignment="1">
      <alignment horizontal="left" wrapText="1"/>
    </xf>
    <xf numFmtId="3" fontId="11" fillId="0" borderId="0" xfId="0" applyNumberFormat="1" applyFont="1" applyBorder="1" applyAlignment="1">
      <alignment horizontal="center" wrapText="1"/>
    </xf>
    <xf numFmtId="49" fontId="11" fillId="0" borderId="0" xfId="0" applyNumberFormat="1" applyFont="1" applyBorder="1" applyAlignment="1">
      <alignment wrapText="1"/>
    </xf>
    <xf numFmtId="3" fontId="11" fillId="0" borderId="0" xfId="0" applyNumberFormat="1" applyFont="1" applyAlignment="1">
      <alignment/>
    </xf>
    <xf numFmtId="49" fontId="11" fillId="0" borderId="0" xfId="0" applyNumberFormat="1" applyFont="1" applyAlignment="1">
      <alignment wrapText="1"/>
    </xf>
    <xf numFmtId="49" fontId="11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left" wrapText="1"/>
    </xf>
    <xf numFmtId="3" fontId="0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49" fontId="8" fillId="0" borderId="0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center" wrapText="1"/>
    </xf>
    <xf numFmtId="167" fontId="0" fillId="0" borderId="10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Border="1" applyAlignment="1">
      <alignment wrapText="1"/>
    </xf>
    <xf numFmtId="167" fontId="0" fillId="0" borderId="11" xfId="0" applyNumberFormat="1" applyFont="1" applyFill="1" applyBorder="1" applyAlignment="1">
      <alignment horizontal="left" vertical="center" wrapText="1"/>
    </xf>
    <xf numFmtId="167" fontId="0" fillId="0" borderId="15" xfId="0" applyNumberFormat="1" applyFont="1" applyFill="1" applyBorder="1" applyAlignment="1">
      <alignment horizontal="left" vertical="center" wrapText="1"/>
    </xf>
    <xf numFmtId="167" fontId="0" fillId="0" borderId="17" xfId="0" applyNumberFormat="1" applyFont="1" applyFill="1" applyBorder="1" applyAlignment="1">
      <alignment horizontal="left" vertical="center" wrapText="1"/>
    </xf>
    <xf numFmtId="3" fontId="11" fillId="0" borderId="0" xfId="0" applyNumberFormat="1" applyFont="1" applyBorder="1" applyAlignment="1">
      <alignment horizontal="left" wrapText="1"/>
    </xf>
    <xf numFmtId="167" fontId="0" fillId="33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7" xfId="0" applyNumberFormat="1" applyFont="1" applyFill="1" applyBorder="1" applyAlignment="1">
      <alignment horizontal="left" vertical="center" wrapText="1"/>
    </xf>
    <xf numFmtId="167" fontId="0" fillId="33" borderId="10" xfId="0" applyNumberFormat="1" applyFont="1" applyFill="1" applyBorder="1" applyAlignment="1">
      <alignment vertical="center" wrapText="1"/>
    </xf>
    <xf numFmtId="167" fontId="0" fillId="0" borderId="10" xfId="0" applyNumberFormat="1" applyFont="1" applyBorder="1" applyAlignment="1">
      <alignment vertical="center" wrapText="1"/>
    </xf>
    <xf numFmtId="167" fontId="0" fillId="0" borderId="0" xfId="0" applyNumberFormat="1" applyFont="1" applyFill="1" applyBorder="1" applyAlignment="1">
      <alignment horizontal="left" vertical="center" wrapText="1"/>
    </xf>
    <xf numFmtId="167" fontId="0" fillId="0" borderId="10" xfId="0" applyNumberFormat="1" applyFont="1" applyFill="1" applyBorder="1" applyAlignment="1">
      <alignment vertical="center" wrapText="1"/>
    </xf>
    <xf numFmtId="167" fontId="0" fillId="0" borderId="10" xfId="0" applyNumberFormat="1" applyFont="1" applyBorder="1" applyAlignment="1">
      <alignment vertical="center"/>
    </xf>
    <xf numFmtId="167" fontId="7" fillId="36" borderId="10" xfId="0" applyNumberFormat="1" applyFont="1" applyFill="1" applyBorder="1" applyAlignment="1">
      <alignment horizontal="center" vertical="center" wrapText="1"/>
    </xf>
    <xf numFmtId="167" fontId="0" fillId="33" borderId="10" xfId="0" applyNumberFormat="1" applyFont="1" applyFill="1" applyBorder="1" applyAlignment="1">
      <alignment horizontal="left" vertical="center"/>
    </xf>
    <xf numFmtId="3" fontId="6" fillId="0" borderId="22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3" fontId="0" fillId="0" borderId="22" xfId="0" applyNumberFormat="1" applyFont="1" applyFill="1" applyBorder="1" applyAlignment="1">
      <alignment vertical="center"/>
    </xf>
    <xf numFmtId="3" fontId="0" fillId="0" borderId="23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167" fontId="0" fillId="0" borderId="11" xfId="0" applyNumberFormat="1" applyFont="1" applyFill="1" applyBorder="1" applyAlignment="1">
      <alignment vertical="center" wrapText="1"/>
    </xf>
    <xf numFmtId="167" fontId="0" fillId="0" borderId="15" xfId="0" applyNumberFormat="1" applyFont="1" applyFill="1" applyBorder="1" applyAlignment="1">
      <alignment vertical="center" wrapText="1"/>
    </xf>
    <xf numFmtId="167" fontId="0" fillId="0" borderId="17" xfId="0" applyNumberFormat="1" applyFont="1" applyFill="1" applyBorder="1" applyAlignment="1">
      <alignment vertical="center" wrapText="1"/>
    </xf>
    <xf numFmtId="3" fontId="0" fillId="0" borderId="11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167" fontId="0" fillId="33" borderId="20" xfId="0" applyNumberFormat="1" applyFont="1" applyFill="1" applyBorder="1" applyAlignment="1">
      <alignment vertical="center" wrapText="1"/>
    </xf>
    <xf numFmtId="167" fontId="0" fillId="33" borderId="24" xfId="0" applyNumberFormat="1" applyFont="1" applyFill="1" applyBorder="1" applyAlignment="1">
      <alignment vertical="center" wrapText="1"/>
    </xf>
    <xf numFmtId="167" fontId="0" fillId="33" borderId="14" xfId="0" applyNumberFormat="1" applyFont="1" applyFill="1" applyBorder="1" applyAlignment="1">
      <alignment vertical="center" wrapText="1"/>
    </xf>
    <xf numFmtId="167" fontId="0" fillId="0" borderId="20" xfId="0" applyNumberFormat="1" applyFont="1" applyBorder="1" applyAlignment="1">
      <alignment vertical="center" wrapText="1"/>
    </xf>
    <xf numFmtId="167" fontId="0" fillId="0" borderId="24" xfId="0" applyNumberFormat="1" applyFont="1" applyBorder="1" applyAlignment="1">
      <alignment vertical="center" wrapText="1"/>
    </xf>
    <xf numFmtId="167" fontId="0" fillId="0" borderId="14" xfId="0" applyNumberFormat="1" applyFont="1" applyBorder="1" applyAlignment="1">
      <alignment vertical="center" wrapText="1"/>
    </xf>
    <xf numFmtId="167" fontId="0" fillId="34" borderId="11" xfId="0" applyNumberFormat="1" applyFont="1" applyFill="1" applyBorder="1" applyAlignment="1">
      <alignment horizontal="center" vertical="center" wrapText="1"/>
    </xf>
    <xf numFmtId="167" fontId="0" fillId="34" borderId="15" xfId="0" applyNumberFormat="1" applyFont="1" applyFill="1" applyBorder="1" applyAlignment="1">
      <alignment horizontal="center" vertical="center" wrapText="1"/>
    </xf>
    <xf numFmtId="167" fontId="0" fillId="34" borderId="17" xfId="0" applyNumberFormat="1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167" fontId="1" fillId="34" borderId="11" xfId="0" applyNumberFormat="1" applyFont="1" applyFill="1" applyBorder="1" applyAlignment="1">
      <alignment horizontal="left" vertical="center" wrapText="1" indent="2"/>
    </xf>
    <xf numFmtId="167" fontId="1" fillId="34" borderId="17" xfId="0" applyNumberFormat="1" applyFont="1" applyFill="1" applyBorder="1" applyAlignment="1">
      <alignment horizontal="left" vertical="center" wrapText="1" indent="2"/>
    </xf>
    <xf numFmtId="49" fontId="4" fillId="34" borderId="22" xfId="0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49" fontId="4" fillId="34" borderId="23" xfId="0" applyNumberFormat="1" applyFont="1" applyFill="1" applyBorder="1" applyAlignment="1">
      <alignment horizontal="center" vertical="center" wrapText="1"/>
    </xf>
    <xf numFmtId="49" fontId="4" fillId="34" borderId="16" xfId="0" applyNumberFormat="1" applyFont="1" applyFill="1" applyBorder="1" applyAlignment="1">
      <alignment horizontal="center" vertical="center" wrapText="1"/>
    </xf>
    <xf numFmtId="49" fontId="4" fillId="34" borderId="21" xfId="0" applyNumberFormat="1" applyFont="1" applyFill="1" applyBorder="1" applyAlignment="1">
      <alignment horizontal="center" vertical="center" wrapText="1"/>
    </xf>
    <xf numFmtId="49" fontId="4" fillId="34" borderId="19" xfId="0" applyNumberFormat="1" applyFont="1" applyFill="1" applyBorder="1" applyAlignment="1">
      <alignment horizontal="center" vertical="center" wrapText="1"/>
    </xf>
    <xf numFmtId="49" fontId="0" fillId="34" borderId="11" xfId="0" applyNumberFormat="1" applyFont="1" applyFill="1" applyBorder="1" applyAlignment="1">
      <alignment horizontal="center" vertical="center" wrapText="1"/>
    </xf>
    <xf numFmtId="49" fontId="0" fillId="34" borderId="15" xfId="0" applyNumberFormat="1" applyFont="1" applyFill="1" applyBorder="1" applyAlignment="1">
      <alignment horizontal="center" vertical="center" wrapText="1"/>
    </xf>
    <xf numFmtId="49" fontId="0" fillId="34" borderId="17" xfId="0" applyNumberFormat="1" applyFont="1" applyFill="1" applyBorder="1" applyAlignment="1">
      <alignment horizontal="center" vertical="center" wrapText="1"/>
    </xf>
    <xf numFmtId="167" fontId="4" fillId="0" borderId="20" xfId="0" applyNumberFormat="1" applyFont="1" applyBorder="1" applyAlignment="1">
      <alignment horizontal="left" vertical="center" wrapText="1"/>
    </xf>
    <xf numFmtId="167" fontId="4" fillId="0" borderId="24" xfId="0" applyNumberFormat="1" applyFont="1" applyBorder="1" applyAlignment="1">
      <alignment horizontal="left" vertical="center" wrapText="1"/>
    </xf>
    <xf numFmtId="167" fontId="4" fillId="0" borderId="14" xfId="0" applyNumberFormat="1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3" fontId="0" fillId="0" borderId="13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 wrapText="1"/>
    </xf>
    <xf numFmtId="49" fontId="0" fillId="0" borderId="16" xfId="0" applyNumberFormat="1" applyFont="1" applyFill="1" applyBorder="1" applyAlignment="1">
      <alignment vertical="center" wrapText="1"/>
    </xf>
    <xf numFmtId="49" fontId="0" fillId="0" borderId="19" xfId="0" applyNumberFormat="1" applyFont="1" applyFill="1" applyBorder="1" applyAlignment="1">
      <alignment vertical="center" wrapText="1"/>
    </xf>
    <xf numFmtId="167" fontId="0" fillId="0" borderId="22" xfId="0" applyNumberFormat="1" applyFont="1" applyFill="1" applyBorder="1" applyAlignment="1">
      <alignment horizontal="right" vertical="top"/>
    </xf>
    <xf numFmtId="167" fontId="0" fillId="0" borderId="23" xfId="0" applyNumberFormat="1" applyFont="1" applyFill="1" applyBorder="1" applyAlignment="1">
      <alignment horizontal="right" vertical="top"/>
    </xf>
    <xf numFmtId="167" fontId="0" fillId="0" borderId="21" xfId="0" applyNumberFormat="1" applyFont="1" applyFill="1" applyBorder="1" applyAlignment="1">
      <alignment horizontal="right" vertical="top"/>
    </xf>
    <xf numFmtId="167" fontId="0" fillId="0" borderId="10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left" vertical="center" wrapText="1"/>
    </xf>
    <xf numFmtId="167" fontId="0" fillId="0" borderId="11" xfId="0" applyNumberFormat="1" applyFont="1" applyBorder="1" applyAlignment="1">
      <alignment vertical="center"/>
    </xf>
    <xf numFmtId="167" fontId="0" fillId="0" borderId="15" xfId="0" applyNumberFormat="1" applyFont="1" applyBorder="1" applyAlignment="1">
      <alignment vertical="center"/>
    </xf>
    <xf numFmtId="167" fontId="0" fillId="0" borderId="17" xfId="0" applyNumberFormat="1" applyFont="1" applyBorder="1" applyAlignment="1">
      <alignment vertical="center"/>
    </xf>
    <xf numFmtId="167" fontId="0" fillId="33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131</xdr:row>
      <xdr:rowOff>0</xdr:rowOff>
    </xdr:from>
    <xdr:to>
      <xdr:col>13</xdr:col>
      <xdr:colOff>0</xdr:colOff>
      <xdr:row>131</xdr:row>
      <xdr:rowOff>0</xdr:rowOff>
    </xdr:to>
    <xdr:sp>
      <xdr:nvSpPr>
        <xdr:cNvPr id="1" name="AutoShape 3"/>
        <xdr:cNvSpPr>
          <a:spLocks/>
        </xdr:cNvSpPr>
      </xdr:nvSpPr>
      <xdr:spPr>
        <a:xfrm>
          <a:off x="11925300" y="499395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41</xdr:row>
      <xdr:rowOff>104775</xdr:rowOff>
    </xdr:from>
    <xdr:to>
      <xdr:col>15</xdr:col>
      <xdr:colOff>180975</xdr:colOff>
      <xdr:row>43</xdr:row>
      <xdr:rowOff>228600</xdr:rowOff>
    </xdr:to>
    <xdr:sp>
      <xdr:nvSpPr>
        <xdr:cNvPr id="2" name="AutoShape 30"/>
        <xdr:cNvSpPr>
          <a:spLocks/>
        </xdr:cNvSpPr>
      </xdr:nvSpPr>
      <xdr:spPr>
        <a:xfrm>
          <a:off x="13877925" y="13506450"/>
          <a:ext cx="57150" cy="923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153"/>
  <sheetViews>
    <sheetView tabSelected="1" view="pageBreakPreview" zoomScale="80" zoomScaleNormal="75" zoomScaleSheetLayoutView="80" zoomScalePageLayoutView="0" workbookViewId="0" topLeftCell="A1">
      <pane xSplit="8" ySplit="10" topLeftCell="K11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A3" sqref="A3:T3"/>
    </sheetView>
  </sheetViews>
  <sheetFormatPr defaultColWidth="9.140625" defaultRowHeight="12.75"/>
  <cols>
    <col min="1" max="2" width="4.00390625" style="17" customWidth="1"/>
    <col min="3" max="3" width="4.28125" style="17" customWidth="1"/>
    <col min="4" max="4" width="4.00390625" style="17" customWidth="1"/>
    <col min="5" max="7" width="4.00390625" style="18" customWidth="1"/>
    <col min="8" max="8" width="38.00390625" style="18" customWidth="1"/>
    <col min="9" max="9" width="14.57421875" style="18" customWidth="1"/>
    <col min="10" max="10" width="14.7109375" style="19" customWidth="1"/>
    <col min="11" max="11" width="11.00390625" style="20" customWidth="1"/>
    <col min="12" max="12" width="3.8515625" style="18" customWidth="1"/>
    <col min="13" max="13" width="68.421875" style="18" customWidth="1"/>
    <col min="14" max="14" width="16.28125" style="21" customWidth="1"/>
    <col min="15" max="15" width="11.140625" style="22" customWidth="1"/>
    <col min="16" max="16" width="3.140625" style="22" customWidth="1"/>
    <col min="17" max="17" width="9.7109375" style="22" customWidth="1"/>
    <col min="18" max="18" width="13.00390625" style="18" customWidth="1"/>
    <col min="19" max="19" width="14.28125" style="18" customWidth="1"/>
    <col min="20" max="20" width="13.8515625" style="18" customWidth="1"/>
    <col min="21" max="16384" width="9.140625" style="18" customWidth="1"/>
  </cols>
  <sheetData>
    <row r="2" spans="1:20" ht="15.75">
      <c r="A2" s="184" t="s">
        <v>389</v>
      </c>
      <c r="T2" s="23" t="s">
        <v>146</v>
      </c>
    </row>
    <row r="3" spans="1:20" s="20" customFormat="1" ht="18" customHeight="1">
      <c r="A3" s="232" t="s">
        <v>149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</row>
    <row r="4" spans="1:20" s="20" customFormat="1" ht="11.25" customHeight="1">
      <c r="A4" s="24" t="s">
        <v>0</v>
      </c>
      <c r="B4" s="24" t="s">
        <v>0</v>
      </c>
      <c r="C4" s="24" t="s">
        <v>0</v>
      </c>
      <c r="D4" s="24" t="s">
        <v>0</v>
      </c>
      <c r="E4" s="25" t="s">
        <v>0</v>
      </c>
      <c r="F4" s="25" t="s">
        <v>0</v>
      </c>
      <c r="G4" s="25" t="s">
        <v>0</v>
      </c>
      <c r="H4" s="25" t="s">
        <v>0</v>
      </c>
      <c r="I4" s="25"/>
      <c r="J4" s="26"/>
      <c r="K4" s="27"/>
      <c r="N4" s="28"/>
      <c r="O4" s="29"/>
      <c r="P4" s="29"/>
      <c r="Q4" s="29"/>
      <c r="T4" s="30"/>
    </row>
    <row r="5" spans="1:20" ht="13.5" customHeight="1">
      <c r="A5" s="31" t="s">
        <v>1</v>
      </c>
      <c r="B5" s="32" t="s">
        <v>2</v>
      </c>
      <c r="C5" s="33" t="s">
        <v>42</v>
      </c>
      <c r="D5" s="32" t="s">
        <v>42</v>
      </c>
      <c r="E5" s="34" t="s">
        <v>12</v>
      </c>
      <c r="F5" s="33" t="s">
        <v>42</v>
      </c>
      <c r="G5" s="35" t="s">
        <v>42</v>
      </c>
      <c r="H5" s="36" t="s">
        <v>1</v>
      </c>
      <c r="I5" s="226" t="s">
        <v>53</v>
      </c>
      <c r="J5" s="226" t="s">
        <v>41</v>
      </c>
      <c r="K5" s="226" t="s">
        <v>238</v>
      </c>
      <c r="L5" s="247" t="s">
        <v>61</v>
      </c>
      <c r="M5" s="248"/>
      <c r="N5" s="253" t="s">
        <v>111</v>
      </c>
      <c r="O5" s="233" t="s">
        <v>62</v>
      </c>
      <c r="P5" s="203" t="s">
        <v>148</v>
      </c>
      <c r="Q5" s="204"/>
      <c r="R5" s="236" t="s">
        <v>63</v>
      </c>
      <c r="S5" s="237"/>
      <c r="T5" s="238"/>
    </row>
    <row r="6" spans="1:20" ht="13.5" customHeight="1">
      <c r="A6" s="37" t="s">
        <v>3</v>
      </c>
      <c r="B6" s="38" t="s">
        <v>4</v>
      </c>
      <c r="C6" s="37" t="s">
        <v>4</v>
      </c>
      <c r="D6" s="38" t="s">
        <v>4</v>
      </c>
      <c r="E6" s="38" t="s">
        <v>2</v>
      </c>
      <c r="F6" s="37" t="s">
        <v>4</v>
      </c>
      <c r="G6" s="39" t="s">
        <v>4</v>
      </c>
      <c r="H6" s="40" t="s">
        <v>8</v>
      </c>
      <c r="I6" s="227"/>
      <c r="J6" s="227"/>
      <c r="K6" s="227"/>
      <c r="L6" s="249"/>
      <c r="M6" s="250"/>
      <c r="N6" s="254"/>
      <c r="O6" s="234"/>
      <c r="P6" s="205"/>
      <c r="Q6" s="206"/>
      <c r="R6" s="239"/>
      <c r="S6" s="240"/>
      <c r="T6" s="241"/>
    </row>
    <row r="7" spans="1:20" ht="13.5" customHeight="1">
      <c r="A7" s="37" t="s">
        <v>5</v>
      </c>
      <c r="B7" s="38" t="s">
        <v>5</v>
      </c>
      <c r="C7" s="37" t="s">
        <v>6</v>
      </c>
      <c r="D7" s="38" t="s">
        <v>5</v>
      </c>
      <c r="E7" s="38" t="s">
        <v>4</v>
      </c>
      <c r="F7" s="37" t="s">
        <v>6</v>
      </c>
      <c r="G7" s="39" t="s">
        <v>7</v>
      </c>
      <c r="H7" s="41" t="s">
        <v>13</v>
      </c>
      <c r="I7" s="227"/>
      <c r="J7" s="227"/>
      <c r="K7" s="227"/>
      <c r="L7" s="249"/>
      <c r="M7" s="250"/>
      <c r="N7" s="254"/>
      <c r="O7" s="234"/>
      <c r="P7" s="205"/>
      <c r="Q7" s="206"/>
      <c r="R7" s="242" t="s">
        <v>64</v>
      </c>
      <c r="S7" s="242" t="s">
        <v>65</v>
      </c>
      <c r="T7" s="242" t="s">
        <v>66</v>
      </c>
    </row>
    <row r="8" spans="1:20" ht="13.5" customHeight="1">
      <c r="A8" s="37"/>
      <c r="B8" s="38"/>
      <c r="C8" s="37" t="s">
        <v>5</v>
      </c>
      <c r="D8" s="38"/>
      <c r="E8" s="38" t="s">
        <v>7</v>
      </c>
      <c r="F8" s="37" t="s">
        <v>7</v>
      </c>
      <c r="G8" s="42"/>
      <c r="H8" s="245" t="s">
        <v>33</v>
      </c>
      <c r="I8" s="227"/>
      <c r="J8" s="227"/>
      <c r="K8" s="227"/>
      <c r="L8" s="249"/>
      <c r="M8" s="250"/>
      <c r="N8" s="254"/>
      <c r="O8" s="234"/>
      <c r="P8" s="205"/>
      <c r="Q8" s="206"/>
      <c r="R8" s="243"/>
      <c r="S8" s="243"/>
      <c r="T8" s="243"/>
    </row>
    <row r="9" spans="1:20" ht="16.5" customHeight="1">
      <c r="A9" s="43" t="s">
        <v>0</v>
      </c>
      <c r="B9" s="44" t="s">
        <v>0</v>
      </c>
      <c r="C9" s="43" t="s">
        <v>0</v>
      </c>
      <c r="D9" s="44" t="s">
        <v>0</v>
      </c>
      <c r="E9" s="45" t="s">
        <v>0</v>
      </c>
      <c r="F9" s="46" t="s">
        <v>0</v>
      </c>
      <c r="G9" s="47" t="s">
        <v>0</v>
      </c>
      <c r="H9" s="246"/>
      <c r="I9" s="228"/>
      <c r="J9" s="228"/>
      <c r="K9" s="228"/>
      <c r="L9" s="251"/>
      <c r="M9" s="252"/>
      <c r="N9" s="255"/>
      <c r="O9" s="235"/>
      <c r="P9" s="207"/>
      <c r="Q9" s="208"/>
      <c r="R9" s="244"/>
      <c r="S9" s="244"/>
      <c r="T9" s="244"/>
    </row>
    <row r="10" spans="1:20" ht="16.5" customHeight="1">
      <c r="A10" s="48" t="s">
        <v>14</v>
      </c>
      <c r="B10" s="48" t="s">
        <v>15</v>
      </c>
      <c r="C10" s="48" t="s">
        <v>16</v>
      </c>
      <c r="D10" s="48" t="s">
        <v>17</v>
      </c>
      <c r="E10" s="229" t="s">
        <v>18</v>
      </c>
      <c r="F10" s="230"/>
      <c r="G10" s="230"/>
      <c r="H10" s="231"/>
      <c r="I10" s="49" t="s">
        <v>19</v>
      </c>
      <c r="J10" s="49" t="s">
        <v>20</v>
      </c>
      <c r="K10" s="49" t="s">
        <v>21</v>
      </c>
      <c r="L10" s="229" t="s">
        <v>22</v>
      </c>
      <c r="M10" s="231"/>
      <c r="N10" s="50" t="s">
        <v>23</v>
      </c>
      <c r="O10" s="51" t="s">
        <v>24</v>
      </c>
      <c r="P10" s="52"/>
      <c r="Q10" s="53" t="s">
        <v>57</v>
      </c>
      <c r="R10" s="49" t="s">
        <v>43</v>
      </c>
      <c r="S10" s="49" t="s">
        <v>45</v>
      </c>
      <c r="T10" s="49" t="s">
        <v>46</v>
      </c>
    </row>
    <row r="11" spans="1:20" s="61" customFormat="1" ht="26.25" customHeight="1">
      <c r="A11" s="54">
        <v>11</v>
      </c>
      <c r="B11" s="54" t="s">
        <v>0</v>
      </c>
      <c r="C11" s="54" t="s">
        <v>0</v>
      </c>
      <c r="D11" s="54" t="s">
        <v>0</v>
      </c>
      <c r="E11" s="256" t="s">
        <v>8</v>
      </c>
      <c r="F11" s="257"/>
      <c r="G11" s="257"/>
      <c r="H11" s="258"/>
      <c r="I11" s="55"/>
      <c r="J11" s="55"/>
      <c r="K11" s="56"/>
      <c r="L11" s="3"/>
      <c r="M11" s="56"/>
      <c r="N11" s="57"/>
      <c r="O11" s="58"/>
      <c r="P11" s="59"/>
      <c r="Q11" s="60"/>
      <c r="R11" s="56"/>
      <c r="S11" s="56"/>
      <c r="T11" s="56"/>
    </row>
    <row r="12" spans="1:20" s="61" customFormat="1" ht="24" customHeight="1">
      <c r="A12" s="9" t="s">
        <v>0</v>
      </c>
      <c r="B12" s="9">
        <v>2</v>
      </c>
      <c r="C12" s="9" t="s">
        <v>0</v>
      </c>
      <c r="D12" s="9" t="s">
        <v>0</v>
      </c>
      <c r="E12" s="220" t="s">
        <v>9</v>
      </c>
      <c r="F12" s="221"/>
      <c r="G12" s="221"/>
      <c r="H12" s="222"/>
      <c r="I12" s="62"/>
      <c r="J12" s="10"/>
      <c r="K12" s="63"/>
      <c r="L12" s="63"/>
      <c r="M12" s="63"/>
      <c r="N12" s="64"/>
      <c r="O12" s="65">
        <f>O14+O34</f>
        <v>66285500</v>
      </c>
      <c r="P12" s="66"/>
      <c r="Q12" s="67">
        <f>Q14+Q34</f>
        <v>0</v>
      </c>
      <c r="R12" s="63"/>
      <c r="S12" s="63"/>
      <c r="T12" s="63"/>
    </row>
    <row r="13" spans="1:20" s="61" customFormat="1" ht="36.75" customHeight="1">
      <c r="A13" s="5" t="s">
        <v>0</v>
      </c>
      <c r="B13" s="5" t="s">
        <v>0</v>
      </c>
      <c r="C13" s="5">
        <v>3</v>
      </c>
      <c r="D13" s="5" t="s">
        <v>0</v>
      </c>
      <c r="E13" s="1" t="s">
        <v>0</v>
      </c>
      <c r="F13" s="223" t="s">
        <v>25</v>
      </c>
      <c r="G13" s="224"/>
      <c r="H13" s="225"/>
      <c r="I13" s="189" t="s">
        <v>39</v>
      </c>
      <c r="J13" s="189" t="s">
        <v>60</v>
      </c>
      <c r="K13" s="68"/>
      <c r="L13" s="78"/>
      <c r="M13" s="1"/>
      <c r="N13" s="57"/>
      <c r="O13" s="58"/>
      <c r="P13" s="70"/>
      <c r="Q13" s="71"/>
      <c r="R13" s="56"/>
      <c r="S13" s="56"/>
      <c r="T13" s="56"/>
    </row>
    <row r="14" spans="1:20" s="61" customFormat="1" ht="41.25" customHeight="1">
      <c r="A14" s="5" t="s">
        <v>0</v>
      </c>
      <c r="B14" s="5" t="s">
        <v>0</v>
      </c>
      <c r="C14" s="5" t="s">
        <v>0</v>
      </c>
      <c r="D14" s="5">
        <v>1</v>
      </c>
      <c r="E14" s="1" t="s">
        <v>0</v>
      </c>
      <c r="F14" s="1" t="s">
        <v>0</v>
      </c>
      <c r="G14" s="223" t="s">
        <v>35</v>
      </c>
      <c r="H14" s="225"/>
      <c r="I14" s="190"/>
      <c r="J14" s="190"/>
      <c r="K14" s="72">
        <v>66135.5</v>
      </c>
      <c r="L14" s="78"/>
      <c r="M14" s="1" t="s">
        <v>267</v>
      </c>
      <c r="N14" s="57"/>
      <c r="O14" s="215">
        <v>66135500</v>
      </c>
      <c r="P14" s="73"/>
      <c r="Q14" s="74"/>
      <c r="R14" s="56"/>
      <c r="S14" s="56"/>
      <c r="T14" s="56"/>
    </row>
    <row r="15" spans="1:20" s="61" customFormat="1" ht="24" customHeight="1">
      <c r="A15" s="5"/>
      <c r="B15" s="5"/>
      <c r="C15" s="5"/>
      <c r="D15" s="5"/>
      <c r="E15" s="1"/>
      <c r="F15" s="1"/>
      <c r="G15" s="1"/>
      <c r="H15" s="1"/>
      <c r="I15" s="190"/>
      <c r="J15" s="190"/>
      <c r="K15" s="56"/>
      <c r="L15" s="78" t="s">
        <v>14</v>
      </c>
      <c r="M15" s="7" t="s">
        <v>90</v>
      </c>
      <c r="N15" s="75" t="s">
        <v>164</v>
      </c>
      <c r="O15" s="216"/>
      <c r="P15" s="59"/>
      <c r="Q15" s="60"/>
      <c r="R15" s="56" t="s">
        <v>94</v>
      </c>
      <c r="S15" s="56" t="s">
        <v>59</v>
      </c>
      <c r="T15" s="76" t="s">
        <v>83</v>
      </c>
    </row>
    <row r="16" spans="1:20" s="61" customFormat="1" ht="24" customHeight="1">
      <c r="A16" s="5"/>
      <c r="B16" s="5"/>
      <c r="C16" s="5"/>
      <c r="D16" s="5"/>
      <c r="E16" s="1"/>
      <c r="F16" s="1"/>
      <c r="G16" s="1"/>
      <c r="H16" s="1"/>
      <c r="I16" s="190"/>
      <c r="J16" s="190"/>
      <c r="K16" s="56"/>
      <c r="L16" s="78" t="s">
        <v>15</v>
      </c>
      <c r="M16" s="7" t="s">
        <v>91</v>
      </c>
      <c r="N16" s="75" t="s">
        <v>165</v>
      </c>
      <c r="O16" s="216"/>
      <c r="P16" s="59"/>
      <c r="Q16" s="60"/>
      <c r="R16" s="56" t="s">
        <v>94</v>
      </c>
      <c r="S16" s="56" t="s">
        <v>59</v>
      </c>
      <c r="T16" s="76" t="s">
        <v>83</v>
      </c>
    </row>
    <row r="17" spans="1:20" s="61" customFormat="1" ht="24" customHeight="1">
      <c r="A17" s="5"/>
      <c r="B17" s="5"/>
      <c r="C17" s="5"/>
      <c r="D17" s="5"/>
      <c r="E17" s="1"/>
      <c r="F17" s="1"/>
      <c r="G17" s="1"/>
      <c r="H17" s="1"/>
      <c r="I17" s="190"/>
      <c r="J17" s="190"/>
      <c r="K17" s="56"/>
      <c r="L17" s="78" t="s">
        <v>16</v>
      </c>
      <c r="M17" s="7" t="s">
        <v>92</v>
      </c>
      <c r="N17" s="75" t="s">
        <v>166</v>
      </c>
      <c r="O17" s="216"/>
      <c r="P17" s="59"/>
      <c r="Q17" s="60"/>
      <c r="R17" s="56" t="s">
        <v>94</v>
      </c>
      <c r="S17" s="56" t="s">
        <v>59</v>
      </c>
      <c r="T17" s="76" t="s">
        <v>83</v>
      </c>
    </row>
    <row r="18" spans="1:20" s="61" customFormat="1" ht="39.75" customHeight="1">
      <c r="A18" s="5"/>
      <c r="B18" s="5"/>
      <c r="C18" s="5"/>
      <c r="D18" s="5"/>
      <c r="E18" s="1"/>
      <c r="F18" s="1"/>
      <c r="G18" s="1"/>
      <c r="H18" s="1"/>
      <c r="I18" s="190"/>
      <c r="J18" s="190"/>
      <c r="K18" s="56"/>
      <c r="L18" s="78" t="s">
        <v>17</v>
      </c>
      <c r="M18" s="7" t="s">
        <v>156</v>
      </c>
      <c r="N18" s="75" t="s">
        <v>167</v>
      </c>
      <c r="O18" s="216"/>
      <c r="P18" s="59"/>
      <c r="Q18" s="60"/>
      <c r="R18" s="56" t="s">
        <v>94</v>
      </c>
      <c r="S18" s="1" t="s">
        <v>93</v>
      </c>
      <c r="T18" s="76" t="s">
        <v>83</v>
      </c>
    </row>
    <row r="19" spans="1:20" s="61" customFormat="1" ht="25.5" customHeight="1">
      <c r="A19" s="5"/>
      <c r="B19" s="5"/>
      <c r="C19" s="5"/>
      <c r="D19" s="5"/>
      <c r="E19" s="1"/>
      <c r="F19" s="1"/>
      <c r="G19" s="1"/>
      <c r="H19" s="1"/>
      <c r="I19" s="190"/>
      <c r="J19" s="190"/>
      <c r="K19" s="56"/>
      <c r="L19" s="78" t="s">
        <v>18</v>
      </c>
      <c r="M19" s="7" t="s">
        <v>157</v>
      </c>
      <c r="N19" s="75" t="s">
        <v>168</v>
      </c>
      <c r="O19" s="216"/>
      <c r="P19" s="59"/>
      <c r="Q19" s="60"/>
      <c r="R19" s="56" t="s">
        <v>94</v>
      </c>
      <c r="S19" s="56" t="s">
        <v>59</v>
      </c>
      <c r="T19" s="76" t="s">
        <v>83</v>
      </c>
    </row>
    <row r="20" spans="1:20" s="61" customFormat="1" ht="41.25" customHeight="1">
      <c r="A20" s="5"/>
      <c r="B20" s="5"/>
      <c r="C20" s="5"/>
      <c r="D20" s="5"/>
      <c r="E20" s="1"/>
      <c r="F20" s="1"/>
      <c r="G20" s="1"/>
      <c r="H20" s="1"/>
      <c r="I20" s="190"/>
      <c r="J20" s="190"/>
      <c r="K20" s="56"/>
      <c r="L20" s="78" t="s">
        <v>19</v>
      </c>
      <c r="M20" s="7" t="s">
        <v>158</v>
      </c>
      <c r="N20" s="75" t="s">
        <v>376</v>
      </c>
      <c r="O20" s="216"/>
      <c r="P20" s="59"/>
      <c r="Q20" s="60"/>
      <c r="R20" s="56" t="s">
        <v>94</v>
      </c>
      <c r="S20" s="56" t="s">
        <v>59</v>
      </c>
      <c r="T20" s="76" t="s">
        <v>83</v>
      </c>
    </row>
    <row r="21" spans="1:20" s="61" customFormat="1" ht="39.75" customHeight="1">
      <c r="A21" s="5"/>
      <c r="B21" s="5"/>
      <c r="C21" s="5"/>
      <c r="D21" s="5"/>
      <c r="E21" s="1"/>
      <c r="F21" s="1"/>
      <c r="G21" s="1"/>
      <c r="H21" s="1"/>
      <c r="I21" s="190"/>
      <c r="J21" s="190"/>
      <c r="K21" s="56"/>
      <c r="L21" s="78" t="s">
        <v>20</v>
      </c>
      <c r="M21" s="7" t="s">
        <v>159</v>
      </c>
      <c r="N21" s="75" t="s">
        <v>169</v>
      </c>
      <c r="O21" s="216"/>
      <c r="P21" s="59"/>
      <c r="Q21" s="60"/>
      <c r="R21" s="56" t="s">
        <v>94</v>
      </c>
      <c r="S21" s="56" t="s">
        <v>59</v>
      </c>
      <c r="T21" s="76" t="s">
        <v>99</v>
      </c>
    </row>
    <row r="22" spans="1:20" s="61" customFormat="1" ht="24.75" customHeight="1">
      <c r="A22" s="5"/>
      <c r="B22" s="5"/>
      <c r="C22" s="5"/>
      <c r="D22" s="5"/>
      <c r="E22" s="1"/>
      <c r="F22" s="1"/>
      <c r="G22" s="1"/>
      <c r="H22" s="1"/>
      <c r="I22" s="190"/>
      <c r="J22" s="190"/>
      <c r="K22" s="56"/>
      <c r="L22" s="78" t="s">
        <v>21</v>
      </c>
      <c r="M22" s="7" t="s">
        <v>160</v>
      </c>
      <c r="N22" s="75" t="s">
        <v>170</v>
      </c>
      <c r="O22" s="216"/>
      <c r="P22" s="59"/>
      <c r="Q22" s="60"/>
      <c r="R22" s="56" t="s">
        <v>94</v>
      </c>
      <c r="S22" s="56" t="s">
        <v>59</v>
      </c>
      <c r="T22" s="76" t="s">
        <v>83</v>
      </c>
    </row>
    <row r="23" spans="1:20" s="61" customFormat="1" ht="39.75" customHeight="1">
      <c r="A23" s="5"/>
      <c r="B23" s="5"/>
      <c r="C23" s="5"/>
      <c r="D23" s="5"/>
      <c r="E23" s="1"/>
      <c r="F23" s="1"/>
      <c r="G23" s="1"/>
      <c r="H23" s="1"/>
      <c r="I23" s="190"/>
      <c r="J23" s="190"/>
      <c r="K23" s="56"/>
      <c r="L23" s="78" t="s">
        <v>22</v>
      </c>
      <c r="M23" s="7" t="s">
        <v>161</v>
      </c>
      <c r="N23" s="75" t="s">
        <v>171</v>
      </c>
      <c r="O23" s="216"/>
      <c r="P23" s="59"/>
      <c r="Q23" s="60"/>
      <c r="R23" s="56" t="s">
        <v>94</v>
      </c>
      <c r="S23" s="56" t="s">
        <v>59</v>
      </c>
      <c r="T23" s="76" t="s">
        <v>83</v>
      </c>
    </row>
    <row r="24" spans="1:20" s="61" customFormat="1" ht="24.75" customHeight="1">
      <c r="A24" s="5"/>
      <c r="B24" s="5"/>
      <c r="C24" s="5"/>
      <c r="D24" s="5"/>
      <c r="E24" s="1"/>
      <c r="F24" s="1"/>
      <c r="G24" s="1"/>
      <c r="H24" s="1"/>
      <c r="I24" s="190"/>
      <c r="J24" s="190"/>
      <c r="K24" s="56"/>
      <c r="L24" s="78" t="s">
        <v>23</v>
      </c>
      <c r="M24" s="7" t="s">
        <v>162</v>
      </c>
      <c r="N24" s="75" t="s">
        <v>171</v>
      </c>
      <c r="O24" s="216"/>
      <c r="P24" s="59"/>
      <c r="Q24" s="60"/>
      <c r="R24" s="56" t="s">
        <v>94</v>
      </c>
      <c r="S24" s="56" t="s">
        <v>59</v>
      </c>
      <c r="T24" s="76" t="s">
        <v>83</v>
      </c>
    </row>
    <row r="25" spans="1:20" s="61" customFormat="1" ht="24.75" customHeight="1">
      <c r="A25" s="5"/>
      <c r="B25" s="5"/>
      <c r="C25" s="5"/>
      <c r="D25" s="5"/>
      <c r="E25" s="1"/>
      <c r="F25" s="1"/>
      <c r="G25" s="1"/>
      <c r="H25" s="1"/>
      <c r="I25" s="190"/>
      <c r="J25" s="190"/>
      <c r="K25" s="56"/>
      <c r="L25" s="78" t="s">
        <v>24</v>
      </c>
      <c r="M25" s="7" t="s">
        <v>163</v>
      </c>
      <c r="N25" s="75" t="s">
        <v>171</v>
      </c>
      <c r="O25" s="216"/>
      <c r="P25" s="59"/>
      <c r="Q25" s="60"/>
      <c r="R25" s="56" t="s">
        <v>94</v>
      </c>
      <c r="S25" s="56" t="s">
        <v>59</v>
      </c>
      <c r="T25" s="76" t="s">
        <v>83</v>
      </c>
    </row>
    <row r="26" spans="1:20" s="61" customFormat="1" ht="24.75" customHeight="1">
      <c r="A26" s="5"/>
      <c r="B26" s="5"/>
      <c r="C26" s="5"/>
      <c r="D26" s="5"/>
      <c r="E26" s="1"/>
      <c r="F26" s="1"/>
      <c r="G26" s="1"/>
      <c r="H26" s="1"/>
      <c r="I26" s="190"/>
      <c r="J26" s="190"/>
      <c r="K26" s="56"/>
      <c r="L26" s="78" t="s">
        <v>57</v>
      </c>
      <c r="M26" s="7" t="s">
        <v>89</v>
      </c>
      <c r="N26" s="75" t="s">
        <v>259</v>
      </c>
      <c r="O26" s="216"/>
      <c r="P26" s="59"/>
      <c r="Q26" s="60"/>
      <c r="R26" s="56" t="s">
        <v>94</v>
      </c>
      <c r="S26" s="56" t="s">
        <v>59</v>
      </c>
      <c r="T26" s="76" t="s">
        <v>83</v>
      </c>
    </row>
    <row r="27" spans="1:20" s="61" customFormat="1" ht="24.75" customHeight="1">
      <c r="A27" s="5"/>
      <c r="B27" s="5"/>
      <c r="C27" s="5"/>
      <c r="D27" s="5"/>
      <c r="E27" s="1"/>
      <c r="F27" s="1"/>
      <c r="G27" s="1"/>
      <c r="H27" s="1"/>
      <c r="I27" s="190"/>
      <c r="J27" s="190"/>
      <c r="K27" s="56"/>
      <c r="L27" s="78" t="s">
        <v>43</v>
      </c>
      <c r="M27" s="7" t="s">
        <v>87</v>
      </c>
      <c r="N27" s="75" t="s">
        <v>172</v>
      </c>
      <c r="O27" s="216"/>
      <c r="P27" s="59"/>
      <c r="Q27" s="60"/>
      <c r="R27" s="56" t="s">
        <v>94</v>
      </c>
      <c r="S27" s="56" t="s">
        <v>59</v>
      </c>
      <c r="T27" s="76" t="s">
        <v>83</v>
      </c>
    </row>
    <row r="28" spans="1:20" s="61" customFormat="1" ht="24.75" customHeight="1">
      <c r="A28" s="5"/>
      <c r="B28" s="5"/>
      <c r="C28" s="5"/>
      <c r="D28" s="5"/>
      <c r="E28" s="1"/>
      <c r="F28" s="1"/>
      <c r="G28" s="1"/>
      <c r="H28" s="1"/>
      <c r="I28" s="190"/>
      <c r="J28" s="190"/>
      <c r="K28" s="56"/>
      <c r="L28" s="78" t="s">
        <v>45</v>
      </c>
      <c r="M28" s="7" t="s">
        <v>175</v>
      </c>
      <c r="N28" s="75" t="s">
        <v>260</v>
      </c>
      <c r="O28" s="216"/>
      <c r="P28" s="59"/>
      <c r="Q28" s="60"/>
      <c r="R28" s="58" t="s">
        <v>82</v>
      </c>
      <c r="S28" s="56" t="s">
        <v>85</v>
      </c>
      <c r="T28" s="76" t="s">
        <v>83</v>
      </c>
    </row>
    <row r="29" spans="1:20" s="61" customFormat="1" ht="24.75" customHeight="1">
      <c r="A29" s="5"/>
      <c r="B29" s="5"/>
      <c r="C29" s="5"/>
      <c r="D29" s="5"/>
      <c r="E29" s="1"/>
      <c r="F29" s="1"/>
      <c r="G29" s="1"/>
      <c r="H29" s="1"/>
      <c r="I29" s="190"/>
      <c r="J29" s="190"/>
      <c r="K29" s="56"/>
      <c r="L29" s="78" t="s">
        <v>46</v>
      </c>
      <c r="M29" s="7" t="s">
        <v>245</v>
      </c>
      <c r="N29" s="75" t="s">
        <v>246</v>
      </c>
      <c r="O29" s="216"/>
      <c r="P29" s="59"/>
      <c r="Q29" s="60"/>
      <c r="R29" s="56" t="s">
        <v>94</v>
      </c>
      <c r="S29" s="56" t="s">
        <v>59</v>
      </c>
      <c r="T29" s="76" t="s">
        <v>83</v>
      </c>
    </row>
    <row r="30" spans="1:20" s="61" customFormat="1" ht="39.75" customHeight="1">
      <c r="A30" s="5"/>
      <c r="B30" s="5"/>
      <c r="C30" s="5"/>
      <c r="D30" s="5"/>
      <c r="E30" s="1"/>
      <c r="F30" s="1"/>
      <c r="G30" s="1"/>
      <c r="H30" s="1"/>
      <c r="I30" s="190"/>
      <c r="J30" s="190"/>
      <c r="K30" s="56"/>
      <c r="L30" s="78" t="s">
        <v>112</v>
      </c>
      <c r="M30" s="7" t="s">
        <v>247</v>
      </c>
      <c r="N30" s="75" t="s">
        <v>248</v>
      </c>
      <c r="O30" s="216"/>
      <c r="P30" s="59"/>
      <c r="Q30" s="60"/>
      <c r="R30" s="56" t="s">
        <v>94</v>
      </c>
      <c r="S30" s="56" t="s">
        <v>59</v>
      </c>
      <c r="T30" s="76" t="s">
        <v>83</v>
      </c>
    </row>
    <row r="31" spans="1:20" s="61" customFormat="1" ht="24.75" customHeight="1">
      <c r="A31" s="5"/>
      <c r="B31" s="5"/>
      <c r="C31" s="5"/>
      <c r="D31" s="5"/>
      <c r="E31" s="1"/>
      <c r="F31" s="1"/>
      <c r="G31" s="1"/>
      <c r="H31" s="1"/>
      <c r="I31" s="190"/>
      <c r="J31" s="190"/>
      <c r="K31" s="56"/>
      <c r="L31" s="78" t="s">
        <v>113</v>
      </c>
      <c r="M31" s="7" t="s">
        <v>261</v>
      </c>
      <c r="N31" s="75" t="s">
        <v>263</v>
      </c>
      <c r="O31" s="216"/>
      <c r="P31" s="59"/>
      <c r="Q31" s="60"/>
      <c r="R31" s="56" t="s">
        <v>94</v>
      </c>
      <c r="S31" s="56" t="s">
        <v>59</v>
      </c>
      <c r="T31" s="76" t="s">
        <v>83</v>
      </c>
    </row>
    <row r="32" spans="1:20" s="61" customFormat="1" ht="24.75" customHeight="1">
      <c r="A32" s="5"/>
      <c r="B32" s="5"/>
      <c r="C32" s="5"/>
      <c r="D32" s="5"/>
      <c r="E32" s="1"/>
      <c r="F32" s="1"/>
      <c r="G32" s="1"/>
      <c r="H32" s="1"/>
      <c r="I32" s="190"/>
      <c r="J32" s="190"/>
      <c r="K32" s="56"/>
      <c r="L32" s="78" t="s">
        <v>47</v>
      </c>
      <c r="M32" s="7" t="s">
        <v>262</v>
      </c>
      <c r="N32" s="75" t="s">
        <v>263</v>
      </c>
      <c r="O32" s="216"/>
      <c r="P32" s="59"/>
      <c r="Q32" s="60"/>
      <c r="R32" s="56" t="s">
        <v>94</v>
      </c>
      <c r="S32" s="56" t="s">
        <v>59</v>
      </c>
      <c r="T32" s="76" t="s">
        <v>83</v>
      </c>
    </row>
    <row r="33" spans="1:20" s="61" customFormat="1" ht="24.75" customHeight="1">
      <c r="A33" s="5"/>
      <c r="B33" s="5"/>
      <c r="C33" s="5"/>
      <c r="D33" s="5"/>
      <c r="E33" s="1"/>
      <c r="F33" s="1"/>
      <c r="G33" s="1"/>
      <c r="H33" s="1"/>
      <c r="I33" s="190"/>
      <c r="J33" s="191"/>
      <c r="K33" s="56"/>
      <c r="L33" s="78" t="s">
        <v>48</v>
      </c>
      <c r="M33" s="7" t="s">
        <v>100</v>
      </c>
      <c r="N33" s="75" t="s">
        <v>377</v>
      </c>
      <c r="O33" s="216"/>
      <c r="P33" s="59"/>
      <c r="Q33" s="60"/>
      <c r="R33" s="56" t="s">
        <v>94</v>
      </c>
      <c r="S33" s="56" t="s">
        <v>59</v>
      </c>
      <c r="T33" s="76" t="s">
        <v>83</v>
      </c>
    </row>
    <row r="34" spans="1:20" s="61" customFormat="1" ht="39" customHeight="1">
      <c r="A34" s="5" t="s">
        <v>0</v>
      </c>
      <c r="B34" s="5" t="s">
        <v>0</v>
      </c>
      <c r="C34" s="5">
        <v>17</v>
      </c>
      <c r="D34" s="5" t="s">
        <v>0</v>
      </c>
      <c r="E34" s="1" t="s">
        <v>0</v>
      </c>
      <c r="F34" s="223" t="s">
        <v>88</v>
      </c>
      <c r="G34" s="224"/>
      <c r="H34" s="225"/>
      <c r="I34" s="4" t="s">
        <v>38</v>
      </c>
      <c r="J34" s="88" t="s">
        <v>37</v>
      </c>
      <c r="K34" s="56">
        <v>150</v>
      </c>
      <c r="L34" s="78"/>
      <c r="M34" s="1" t="s">
        <v>269</v>
      </c>
      <c r="N34" s="57"/>
      <c r="O34" s="58">
        <v>150000</v>
      </c>
      <c r="P34" s="59"/>
      <c r="Q34" s="60"/>
      <c r="R34" s="56"/>
      <c r="S34" s="56"/>
      <c r="T34" s="56"/>
    </row>
    <row r="35" spans="1:20" s="61" customFormat="1" ht="24.75" customHeight="1">
      <c r="A35" s="9" t="s">
        <v>0</v>
      </c>
      <c r="B35" s="9">
        <v>4</v>
      </c>
      <c r="C35" s="9" t="s">
        <v>0</v>
      </c>
      <c r="D35" s="9" t="s">
        <v>0</v>
      </c>
      <c r="E35" s="220" t="s">
        <v>10</v>
      </c>
      <c r="F35" s="221"/>
      <c r="G35" s="221"/>
      <c r="H35" s="222"/>
      <c r="I35" s="10"/>
      <c r="J35" s="10"/>
      <c r="K35" s="63"/>
      <c r="L35" s="79"/>
      <c r="M35" s="62"/>
      <c r="N35" s="64"/>
      <c r="O35" s="65">
        <f>SUM(O37:O54)</f>
        <v>199240</v>
      </c>
      <c r="P35" s="66"/>
      <c r="Q35" s="67">
        <f>SUM(Q37:Q54)</f>
        <v>21760</v>
      </c>
      <c r="R35" s="113"/>
      <c r="S35" s="113"/>
      <c r="T35" s="152"/>
    </row>
    <row r="36" spans="1:20" s="61" customFormat="1" ht="18.75" customHeight="1">
      <c r="A36" s="11" t="s">
        <v>0</v>
      </c>
      <c r="B36" s="11" t="s">
        <v>0</v>
      </c>
      <c r="C36" s="11">
        <v>18</v>
      </c>
      <c r="D36" s="11" t="s">
        <v>0</v>
      </c>
      <c r="E36" s="2" t="s">
        <v>0</v>
      </c>
      <c r="F36" s="199" t="s">
        <v>44</v>
      </c>
      <c r="G36" s="199"/>
      <c r="H36" s="199"/>
      <c r="I36" s="189" t="s">
        <v>39</v>
      </c>
      <c r="J36" s="189" t="s">
        <v>36</v>
      </c>
      <c r="K36" s="56">
        <v>1000</v>
      </c>
      <c r="L36" s="78"/>
      <c r="M36" s="80"/>
      <c r="N36" s="81"/>
      <c r="O36" s="82"/>
      <c r="P36" s="59"/>
      <c r="Q36" s="74"/>
      <c r="R36" s="56"/>
      <c r="S36" s="56"/>
      <c r="T36" s="56"/>
    </row>
    <row r="37" spans="1:20" s="61" customFormat="1" ht="24.75" customHeight="1">
      <c r="A37" s="11"/>
      <c r="B37" s="11"/>
      <c r="C37" s="11"/>
      <c r="D37" s="11"/>
      <c r="E37" s="2"/>
      <c r="F37" s="2"/>
      <c r="G37" s="2"/>
      <c r="H37" s="2"/>
      <c r="I37" s="190"/>
      <c r="J37" s="190"/>
      <c r="K37" s="56"/>
      <c r="L37" s="78" t="s">
        <v>49</v>
      </c>
      <c r="M37" s="7" t="s">
        <v>173</v>
      </c>
      <c r="N37" s="75" t="s">
        <v>174</v>
      </c>
      <c r="O37" s="58">
        <v>50000</v>
      </c>
      <c r="P37" s="59"/>
      <c r="Q37" s="60"/>
      <c r="R37" s="58" t="s">
        <v>82</v>
      </c>
      <c r="S37" s="56" t="s">
        <v>85</v>
      </c>
      <c r="T37" s="56"/>
    </row>
    <row r="38" spans="1:20" s="61" customFormat="1" ht="24.75" customHeight="1">
      <c r="A38" s="11"/>
      <c r="B38" s="11"/>
      <c r="C38" s="11"/>
      <c r="D38" s="11"/>
      <c r="E38" s="2"/>
      <c r="F38" s="2"/>
      <c r="G38" s="2"/>
      <c r="H38" s="2"/>
      <c r="I38" s="190"/>
      <c r="J38" s="190"/>
      <c r="K38" s="56"/>
      <c r="L38" s="78" t="s">
        <v>50</v>
      </c>
      <c r="M38" s="13" t="s">
        <v>249</v>
      </c>
      <c r="N38" s="75" t="s">
        <v>250</v>
      </c>
      <c r="O38" s="58">
        <v>15000</v>
      </c>
      <c r="P38" s="59"/>
      <c r="Q38" s="60"/>
      <c r="R38" s="58" t="s">
        <v>82</v>
      </c>
      <c r="S38" s="56" t="s">
        <v>85</v>
      </c>
      <c r="T38" s="76"/>
    </row>
    <row r="39" spans="1:20" s="61" customFormat="1" ht="24.75" customHeight="1">
      <c r="A39" s="11" t="s">
        <v>0</v>
      </c>
      <c r="B39" s="11" t="s">
        <v>0</v>
      </c>
      <c r="C39" s="11">
        <v>23</v>
      </c>
      <c r="D39" s="11" t="s">
        <v>0</v>
      </c>
      <c r="E39" s="2" t="s">
        <v>0</v>
      </c>
      <c r="F39" s="199" t="s">
        <v>26</v>
      </c>
      <c r="G39" s="199"/>
      <c r="H39" s="199"/>
      <c r="I39" s="191"/>
      <c r="J39" s="191"/>
      <c r="K39" s="56">
        <v>530</v>
      </c>
      <c r="L39" s="78" t="s">
        <v>51</v>
      </c>
      <c r="M39" s="7" t="s">
        <v>176</v>
      </c>
      <c r="N39" s="75" t="s">
        <v>177</v>
      </c>
      <c r="O39" s="58">
        <v>30000</v>
      </c>
      <c r="P39" s="84"/>
      <c r="Q39" s="60">
        <v>1500</v>
      </c>
      <c r="R39" s="58" t="s">
        <v>82</v>
      </c>
      <c r="S39" s="56" t="s">
        <v>85</v>
      </c>
      <c r="T39" s="76" t="s">
        <v>83</v>
      </c>
    </row>
    <row r="40" spans="1:20" s="61" customFormat="1" ht="25.5" customHeight="1">
      <c r="A40" s="5" t="s">
        <v>0</v>
      </c>
      <c r="B40" s="5" t="s">
        <v>0</v>
      </c>
      <c r="C40" s="5">
        <v>29</v>
      </c>
      <c r="D40" s="5" t="s">
        <v>0</v>
      </c>
      <c r="E40" s="1" t="s">
        <v>0</v>
      </c>
      <c r="F40" s="199" t="s">
        <v>27</v>
      </c>
      <c r="G40" s="199"/>
      <c r="H40" s="199"/>
      <c r="I40" s="189" t="s">
        <v>39</v>
      </c>
      <c r="J40" s="189" t="s">
        <v>36</v>
      </c>
      <c r="K40" s="68"/>
      <c r="L40" s="172"/>
      <c r="M40" s="85"/>
      <c r="N40" s="83"/>
      <c r="O40" s="82"/>
      <c r="P40" s="84"/>
      <c r="Q40" s="74"/>
      <c r="R40" s="69"/>
      <c r="S40" s="56"/>
      <c r="T40" s="56"/>
    </row>
    <row r="41" spans="1:20" s="61" customFormat="1" ht="54.75" customHeight="1">
      <c r="A41" s="5"/>
      <c r="B41" s="5"/>
      <c r="C41" s="5"/>
      <c r="D41" s="5"/>
      <c r="E41" s="1"/>
      <c r="F41" s="2"/>
      <c r="G41" s="2"/>
      <c r="H41" s="2" t="s">
        <v>55</v>
      </c>
      <c r="I41" s="190"/>
      <c r="J41" s="190"/>
      <c r="K41" s="56">
        <v>60</v>
      </c>
      <c r="L41" s="78" t="s">
        <v>52</v>
      </c>
      <c r="M41" s="13" t="s">
        <v>178</v>
      </c>
      <c r="N41" s="86" t="s">
        <v>179</v>
      </c>
      <c r="O41" s="58">
        <v>2200</v>
      </c>
      <c r="P41" s="87"/>
      <c r="Q41" s="60">
        <v>110</v>
      </c>
      <c r="R41" s="1" t="s">
        <v>180</v>
      </c>
      <c r="S41" s="1" t="s">
        <v>181</v>
      </c>
      <c r="T41" s="1" t="s">
        <v>181</v>
      </c>
    </row>
    <row r="42" spans="1:20" s="61" customFormat="1" ht="38.25" customHeight="1">
      <c r="A42" s="5"/>
      <c r="B42" s="5"/>
      <c r="C42" s="5"/>
      <c r="D42" s="5"/>
      <c r="E42" s="1"/>
      <c r="F42" s="2"/>
      <c r="G42" s="2"/>
      <c r="H42" s="2" t="s">
        <v>56</v>
      </c>
      <c r="I42" s="190"/>
      <c r="J42" s="190"/>
      <c r="K42" s="56">
        <v>80</v>
      </c>
      <c r="L42" s="78" t="s">
        <v>70</v>
      </c>
      <c r="M42" s="7" t="s">
        <v>86</v>
      </c>
      <c r="N42" s="75" t="s">
        <v>182</v>
      </c>
      <c r="O42" s="58">
        <v>4000</v>
      </c>
      <c r="P42" s="59"/>
      <c r="Q42" s="60"/>
      <c r="R42" s="270" t="s">
        <v>83</v>
      </c>
      <c r="S42" s="273" t="s">
        <v>85</v>
      </c>
      <c r="T42" s="270" t="s">
        <v>83</v>
      </c>
    </row>
    <row r="43" spans="1:20" s="61" customFormat="1" ht="24.75" customHeight="1">
      <c r="A43" s="5"/>
      <c r="B43" s="5"/>
      <c r="C43" s="5">
        <v>31</v>
      </c>
      <c r="D43" s="5"/>
      <c r="E43" s="1"/>
      <c r="F43" s="269" t="s">
        <v>81</v>
      </c>
      <c r="G43" s="269"/>
      <c r="H43" s="269"/>
      <c r="I43" s="190"/>
      <c r="J43" s="190"/>
      <c r="K43" s="56"/>
      <c r="L43" s="78"/>
      <c r="M43" s="7"/>
      <c r="N43" s="83"/>
      <c r="O43" s="58"/>
      <c r="P43" s="89"/>
      <c r="Q43" s="91"/>
      <c r="R43" s="271"/>
      <c r="S43" s="274"/>
      <c r="T43" s="271"/>
    </row>
    <row r="44" spans="1:20" s="61" customFormat="1" ht="24.75" customHeight="1">
      <c r="A44" s="5"/>
      <c r="B44" s="5"/>
      <c r="C44" s="5"/>
      <c r="D44" s="5"/>
      <c r="E44" s="1"/>
      <c r="F44" s="88"/>
      <c r="G44" s="88"/>
      <c r="H44" s="4" t="s">
        <v>151</v>
      </c>
      <c r="I44" s="190"/>
      <c r="J44" s="190"/>
      <c r="K44" s="56">
        <v>78</v>
      </c>
      <c r="L44" s="78" t="s">
        <v>70</v>
      </c>
      <c r="M44" s="7" t="s">
        <v>86</v>
      </c>
      <c r="N44" s="75" t="s">
        <v>182</v>
      </c>
      <c r="O44" s="58">
        <v>850</v>
      </c>
      <c r="P44" s="59"/>
      <c r="Q44" s="91">
        <v>850</v>
      </c>
      <c r="R44" s="272"/>
      <c r="S44" s="275"/>
      <c r="T44" s="272"/>
    </row>
    <row r="45" spans="1:20" s="61" customFormat="1" ht="24.75" customHeight="1">
      <c r="A45" s="5"/>
      <c r="B45" s="5"/>
      <c r="C45" s="5"/>
      <c r="D45" s="5"/>
      <c r="E45" s="1"/>
      <c r="F45" s="88"/>
      <c r="G45" s="88"/>
      <c r="H45" s="4"/>
      <c r="I45" s="190"/>
      <c r="J45" s="190"/>
      <c r="K45" s="56"/>
      <c r="L45" s="78" t="s">
        <v>72</v>
      </c>
      <c r="M45" s="94" t="s">
        <v>147</v>
      </c>
      <c r="N45" s="75" t="s">
        <v>183</v>
      </c>
      <c r="O45" s="59">
        <v>10000</v>
      </c>
      <c r="P45" s="89" t="s">
        <v>97</v>
      </c>
      <c r="Q45" s="60">
        <v>10000</v>
      </c>
      <c r="R45" s="56" t="s">
        <v>95</v>
      </c>
      <c r="S45" s="56" t="s">
        <v>96</v>
      </c>
      <c r="T45" s="56" t="s">
        <v>184</v>
      </c>
    </row>
    <row r="46" spans="1:20" s="61" customFormat="1" ht="24.75" customHeight="1">
      <c r="A46" s="5"/>
      <c r="B46" s="5"/>
      <c r="C46" s="5"/>
      <c r="D46" s="5"/>
      <c r="E46" s="1"/>
      <c r="F46" s="88"/>
      <c r="G46" s="88"/>
      <c r="H46" s="4"/>
      <c r="I46" s="190"/>
      <c r="J46" s="190"/>
      <c r="K46" s="56"/>
      <c r="L46" s="78" t="s">
        <v>74</v>
      </c>
      <c r="M46" s="7" t="s">
        <v>102</v>
      </c>
      <c r="N46" s="75" t="s">
        <v>185</v>
      </c>
      <c r="O46" s="59">
        <v>1200</v>
      </c>
      <c r="P46" s="59" t="s">
        <v>97</v>
      </c>
      <c r="Q46" s="60">
        <v>1200</v>
      </c>
      <c r="R46" s="95" t="s">
        <v>98</v>
      </c>
      <c r="S46" s="12" t="s">
        <v>98</v>
      </c>
      <c r="T46" s="76" t="s">
        <v>83</v>
      </c>
    </row>
    <row r="47" spans="1:20" s="61" customFormat="1" ht="24.75" customHeight="1">
      <c r="A47" s="5"/>
      <c r="B47" s="5"/>
      <c r="C47" s="5"/>
      <c r="D47" s="5"/>
      <c r="E47" s="1"/>
      <c r="F47" s="88"/>
      <c r="G47" s="88"/>
      <c r="H47" s="4"/>
      <c r="I47" s="190"/>
      <c r="J47" s="190"/>
      <c r="K47" s="56"/>
      <c r="L47" s="78" t="s">
        <v>75</v>
      </c>
      <c r="M47" s="7" t="s">
        <v>103</v>
      </c>
      <c r="N47" s="75" t="s">
        <v>186</v>
      </c>
      <c r="O47" s="59">
        <v>1500</v>
      </c>
      <c r="P47" s="59" t="s">
        <v>97</v>
      </c>
      <c r="Q47" s="60">
        <v>1500</v>
      </c>
      <c r="R47" s="12" t="s">
        <v>98</v>
      </c>
      <c r="S47" s="12" t="s">
        <v>98</v>
      </c>
      <c r="T47" s="76" t="s">
        <v>99</v>
      </c>
    </row>
    <row r="48" spans="1:20" s="61" customFormat="1" ht="24.75" customHeight="1">
      <c r="A48" s="5"/>
      <c r="B48" s="5"/>
      <c r="C48" s="5"/>
      <c r="D48" s="5"/>
      <c r="E48" s="1"/>
      <c r="F48" s="88"/>
      <c r="G48" s="88"/>
      <c r="H48" s="4"/>
      <c r="I48" s="190"/>
      <c r="J48" s="190"/>
      <c r="K48" s="56"/>
      <c r="L48" s="78" t="s">
        <v>76</v>
      </c>
      <c r="M48" s="7" t="s">
        <v>187</v>
      </c>
      <c r="N48" s="75" t="s">
        <v>185</v>
      </c>
      <c r="O48" s="58">
        <v>2200</v>
      </c>
      <c r="P48" s="59" t="s">
        <v>97</v>
      </c>
      <c r="Q48" s="91">
        <v>2200</v>
      </c>
      <c r="R48" s="92" t="s">
        <v>190</v>
      </c>
      <c r="S48" s="92" t="s">
        <v>190</v>
      </c>
      <c r="T48" s="76" t="s">
        <v>99</v>
      </c>
    </row>
    <row r="49" spans="1:20" s="61" customFormat="1" ht="24.75" customHeight="1">
      <c r="A49" s="5"/>
      <c r="B49" s="5"/>
      <c r="C49" s="5"/>
      <c r="D49" s="5"/>
      <c r="E49" s="1"/>
      <c r="F49" s="88"/>
      <c r="G49" s="88"/>
      <c r="H49" s="4"/>
      <c r="I49" s="190"/>
      <c r="J49" s="190"/>
      <c r="K49" s="56"/>
      <c r="L49" s="78" t="s">
        <v>241</v>
      </c>
      <c r="M49" s="7" t="s">
        <v>188</v>
      </c>
      <c r="N49" s="75" t="s">
        <v>185</v>
      </c>
      <c r="O49" s="183">
        <v>2200</v>
      </c>
      <c r="P49" s="59" t="s">
        <v>97</v>
      </c>
      <c r="Q49" s="91">
        <v>2200</v>
      </c>
      <c r="R49" s="92" t="s">
        <v>190</v>
      </c>
      <c r="S49" s="92" t="s">
        <v>190</v>
      </c>
      <c r="T49" s="76" t="s">
        <v>99</v>
      </c>
    </row>
    <row r="50" spans="1:20" s="61" customFormat="1" ht="24.75" customHeight="1">
      <c r="A50" s="5"/>
      <c r="B50" s="5"/>
      <c r="C50" s="5"/>
      <c r="D50" s="5"/>
      <c r="E50" s="1"/>
      <c r="F50" s="88"/>
      <c r="G50" s="88"/>
      <c r="H50" s="4"/>
      <c r="I50" s="190"/>
      <c r="J50" s="191"/>
      <c r="K50" s="56"/>
      <c r="L50" s="78" t="s">
        <v>77</v>
      </c>
      <c r="M50" s="7" t="s">
        <v>189</v>
      </c>
      <c r="N50" s="86" t="s">
        <v>378</v>
      </c>
      <c r="O50" s="58">
        <v>2200</v>
      </c>
      <c r="P50" s="59" t="s">
        <v>97</v>
      </c>
      <c r="Q50" s="91">
        <v>2200</v>
      </c>
      <c r="R50" s="12" t="s">
        <v>98</v>
      </c>
      <c r="S50" s="12" t="s">
        <v>98</v>
      </c>
      <c r="T50" s="76" t="s">
        <v>99</v>
      </c>
    </row>
    <row r="51" spans="1:20" s="61" customFormat="1" ht="24.75" customHeight="1">
      <c r="A51" s="5"/>
      <c r="B51" s="5"/>
      <c r="C51" s="6" t="s">
        <v>152</v>
      </c>
      <c r="D51" s="5"/>
      <c r="E51" s="56"/>
      <c r="F51" s="199" t="s">
        <v>153</v>
      </c>
      <c r="G51" s="199"/>
      <c r="H51" s="199"/>
      <c r="I51" s="190"/>
      <c r="J51" s="212" t="s">
        <v>60</v>
      </c>
      <c r="K51" s="3">
        <v>47.5</v>
      </c>
      <c r="L51" s="78"/>
      <c r="M51" s="7"/>
      <c r="N51" s="83"/>
      <c r="O51" s="58"/>
      <c r="P51" s="89"/>
      <c r="Q51" s="91"/>
      <c r="R51" s="92"/>
      <c r="S51" s="93"/>
      <c r="T51" s="92"/>
    </row>
    <row r="52" spans="1:20" s="61" customFormat="1" ht="24.75" customHeight="1">
      <c r="A52" s="5"/>
      <c r="B52" s="5"/>
      <c r="C52" s="6"/>
      <c r="D52" s="5"/>
      <c r="E52" s="56"/>
      <c r="F52" s="2"/>
      <c r="G52" s="2"/>
      <c r="H52" s="2"/>
      <c r="I52" s="190"/>
      <c r="J52" s="213"/>
      <c r="K52" s="3"/>
      <c r="L52" s="78" t="s">
        <v>78</v>
      </c>
      <c r="M52" s="7" t="s">
        <v>101</v>
      </c>
      <c r="N52" s="75" t="s">
        <v>192</v>
      </c>
      <c r="O52" s="58">
        <v>19000</v>
      </c>
      <c r="P52" s="89"/>
      <c r="Q52" s="91"/>
      <c r="R52" s="92" t="s">
        <v>82</v>
      </c>
      <c r="S52" s="56" t="s">
        <v>85</v>
      </c>
      <c r="T52" s="76" t="s">
        <v>83</v>
      </c>
    </row>
    <row r="53" spans="1:20" s="61" customFormat="1" ht="24.75" customHeight="1">
      <c r="A53" s="5"/>
      <c r="B53" s="5"/>
      <c r="C53" s="6"/>
      <c r="D53" s="5"/>
      <c r="E53" s="56"/>
      <c r="F53" s="2"/>
      <c r="G53" s="2"/>
      <c r="H53" s="2"/>
      <c r="I53" s="190"/>
      <c r="J53" s="214"/>
      <c r="K53" s="3"/>
      <c r="L53" s="78" t="s">
        <v>79</v>
      </c>
      <c r="M53" s="7" t="s">
        <v>191</v>
      </c>
      <c r="N53" s="75" t="s">
        <v>192</v>
      </c>
      <c r="O53" s="58">
        <v>15000</v>
      </c>
      <c r="P53" s="89"/>
      <c r="Q53" s="91"/>
      <c r="R53" s="92" t="s">
        <v>193</v>
      </c>
      <c r="S53" s="56" t="s">
        <v>85</v>
      </c>
      <c r="T53" s="76" t="s">
        <v>83</v>
      </c>
    </row>
    <row r="54" spans="1:20" s="61" customFormat="1" ht="42" customHeight="1">
      <c r="A54" s="5"/>
      <c r="B54" s="5"/>
      <c r="C54" s="6" t="s">
        <v>154</v>
      </c>
      <c r="D54" s="5"/>
      <c r="E54" s="56"/>
      <c r="F54" s="187" t="s">
        <v>155</v>
      </c>
      <c r="G54" s="187"/>
      <c r="H54" s="187"/>
      <c r="I54" s="191"/>
      <c r="J54" s="2" t="s">
        <v>36</v>
      </c>
      <c r="K54" s="3">
        <v>500</v>
      </c>
      <c r="L54" s="78" t="s">
        <v>114</v>
      </c>
      <c r="M54" s="7" t="s">
        <v>251</v>
      </c>
      <c r="N54" s="75" t="s">
        <v>252</v>
      </c>
      <c r="O54" s="58">
        <v>43890</v>
      </c>
      <c r="P54" s="89"/>
      <c r="Q54" s="91"/>
      <c r="R54" s="92" t="s">
        <v>82</v>
      </c>
      <c r="S54" s="56" t="s">
        <v>85</v>
      </c>
      <c r="T54" s="92"/>
    </row>
    <row r="55" spans="1:20" s="61" customFormat="1" ht="24.75" customHeight="1">
      <c r="A55" s="9" t="s">
        <v>0</v>
      </c>
      <c r="B55" s="9">
        <v>5</v>
      </c>
      <c r="C55" s="9" t="s">
        <v>0</v>
      </c>
      <c r="D55" s="9" t="s">
        <v>0</v>
      </c>
      <c r="E55" s="196" t="s">
        <v>28</v>
      </c>
      <c r="F55" s="196"/>
      <c r="G55" s="196"/>
      <c r="H55" s="196"/>
      <c r="I55" s="10"/>
      <c r="J55" s="10"/>
      <c r="K55" s="63"/>
      <c r="L55" s="79"/>
      <c r="M55" s="62"/>
      <c r="N55" s="64"/>
      <c r="O55" s="65">
        <f>SUM(O56:O59)</f>
        <v>74423</v>
      </c>
      <c r="P55" s="66"/>
      <c r="Q55" s="67">
        <f>SUM(Q56:Q59)</f>
        <v>2675</v>
      </c>
      <c r="R55" s="63"/>
      <c r="S55" s="63"/>
      <c r="T55" s="63"/>
    </row>
    <row r="56" spans="1:20" s="61" customFormat="1" ht="24.75" customHeight="1">
      <c r="A56" s="5" t="s">
        <v>0</v>
      </c>
      <c r="B56" s="5" t="s">
        <v>0</v>
      </c>
      <c r="C56" s="5">
        <v>4</v>
      </c>
      <c r="D56" s="5" t="s">
        <v>0</v>
      </c>
      <c r="E56" s="1" t="s">
        <v>0</v>
      </c>
      <c r="F56" s="197" t="s">
        <v>29</v>
      </c>
      <c r="G56" s="197"/>
      <c r="H56" s="197"/>
      <c r="I56" s="187" t="s">
        <v>38</v>
      </c>
      <c r="J56" s="187" t="s">
        <v>231</v>
      </c>
      <c r="K56" s="56"/>
      <c r="L56" s="78"/>
      <c r="M56" s="88"/>
      <c r="N56" s="83"/>
      <c r="O56" s="58"/>
      <c r="P56" s="59"/>
      <c r="Q56" s="60"/>
      <c r="R56" s="56"/>
      <c r="S56" s="56"/>
      <c r="T56" s="76"/>
    </row>
    <row r="57" spans="1:20" s="61" customFormat="1" ht="24" customHeight="1">
      <c r="A57" s="5"/>
      <c r="B57" s="5"/>
      <c r="C57" s="5"/>
      <c r="D57" s="5"/>
      <c r="E57" s="1"/>
      <c r="F57" s="1"/>
      <c r="G57" s="1"/>
      <c r="H57" s="2" t="s">
        <v>233</v>
      </c>
      <c r="I57" s="187"/>
      <c r="J57" s="187"/>
      <c r="K57" s="3">
        <v>35</v>
      </c>
      <c r="L57" s="78" t="s">
        <v>115</v>
      </c>
      <c r="M57" s="160" t="s">
        <v>321</v>
      </c>
      <c r="N57" s="161" t="s">
        <v>257</v>
      </c>
      <c r="O57" s="168">
        <v>34623</v>
      </c>
      <c r="P57" s="173" t="s">
        <v>105</v>
      </c>
      <c r="Q57" s="174">
        <v>1575</v>
      </c>
      <c r="R57" s="159" t="s">
        <v>82</v>
      </c>
      <c r="S57" s="159" t="s">
        <v>59</v>
      </c>
      <c r="T57" s="158" t="s">
        <v>83</v>
      </c>
    </row>
    <row r="58" spans="1:20" s="61" customFormat="1" ht="24.75" customHeight="1">
      <c r="A58" s="96"/>
      <c r="B58" s="96"/>
      <c r="C58" s="96">
        <v>35</v>
      </c>
      <c r="D58" s="96"/>
      <c r="E58" s="7"/>
      <c r="F58" s="277" t="s">
        <v>54</v>
      </c>
      <c r="G58" s="277"/>
      <c r="H58" s="277"/>
      <c r="I58" s="187"/>
      <c r="J58" s="187"/>
      <c r="K58" s="56"/>
      <c r="L58" s="78"/>
      <c r="M58" s="7"/>
      <c r="N58" s="83"/>
      <c r="O58" s="58"/>
      <c r="P58" s="59"/>
      <c r="Q58" s="60"/>
      <c r="R58" s="56"/>
      <c r="S58" s="56"/>
      <c r="T58" s="76"/>
    </row>
    <row r="59" spans="1:20" s="61" customFormat="1" ht="24.75" customHeight="1">
      <c r="A59" s="5" t="s">
        <v>0</v>
      </c>
      <c r="B59" s="5" t="s">
        <v>0</v>
      </c>
      <c r="C59" s="5"/>
      <c r="D59" s="5"/>
      <c r="E59" s="1"/>
      <c r="F59" s="2"/>
      <c r="G59" s="2"/>
      <c r="H59" s="15" t="s">
        <v>234</v>
      </c>
      <c r="I59" s="187"/>
      <c r="J59" s="187"/>
      <c r="K59" s="3">
        <v>40</v>
      </c>
      <c r="L59" s="78" t="s">
        <v>116</v>
      </c>
      <c r="M59" s="7" t="s">
        <v>322</v>
      </c>
      <c r="N59" s="83" t="s">
        <v>258</v>
      </c>
      <c r="O59" s="58">
        <v>39800</v>
      </c>
      <c r="P59" s="73"/>
      <c r="Q59" s="60">
        <v>1100</v>
      </c>
      <c r="R59" s="56" t="s">
        <v>82</v>
      </c>
      <c r="S59" s="56" t="s">
        <v>59</v>
      </c>
      <c r="T59" s="76" t="s">
        <v>83</v>
      </c>
    </row>
    <row r="60" spans="1:20" s="61" customFormat="1" ht="24.75" customHeight="1">
      <c r="A60" s="9" t="s">
        <v>0</v>
      </c>
      <c r="B60" s="9">
        <v>7</v>
      </c>
      <c r="C60" s="9" t="s">
        <v>0</v>
      </c>
      <c r="D60" s="9" t="s">
        <v>0</v>
      </c>
      <c r="E60" s="196" t="s">
        <v>30</v>
      </c>
      <c r="F60" s="196"/>
      <c r="G60" s="196"/>
      <c r="H60" s="196"/>
      <c r="I60" s="62"/>
      <c r="J60" s="10"/>
      <c r="K60" s="63"/>
      <c r="L60" s="79"/>
      <c r="M60" s="62"/>
      <c r="N60" s="64"/>
      <c r="O60" s="65">
        <f>SUM(O62:O66)+O84</f>
        <v>1945580</v>
      </c>
      <c r="P60" s="66"/>
      <c r="Q60" s="67">
        <f>SUM(Q62:Q64)+Q84</f>
        <v>74825</v>
      </c>
      <c r="R60" s="63"/>
      <c r="S60" s="63"/>
      <c r="T60" s="63"/>
    </row>
    <row r="61" spans="1:20" s="61" customFormat="1" ht="24" customHeight="1">
      <c r="A61" s="11" t="s">
        <v>0</v>
      </c>
      <c r="B61" s="5" t="s">
        <v>0</v>
      </c>
      <c r="C61" s="5">
        <v>4</v>
      </c>
      <c r="D61" s="5" t="s">
        <v>0</v>
      </c>
      <c r="E61" s="1" t="s">
        <v>0</v>
      </c>
      <c r="F61" s="199" t="s">
        <v>150</v>
      </c>
      <c r="G61" s="199"/>
      <c r="H61" s="199"/>
      <c r="I61" s="2"/>
      <c r="J61" s="4"/>
      <c r="K61" s="68"/>
      <c r="L61" s="175"/>
      <c r="M61" s="99"/>
      <c r="N61" s="100"/>
      <c r="O61" s="101"/>
      <c r="P61" s="70"/>
      <c r="Q61" s="71"/>
      <c r="R61" s="68"/>
      <c r="S61" s="68"/>
      <c r="T61" s="68"/>
    </row>
    <row r="62" spans="1:20" s="61" customFormat="1" ht="39.75" customHeight="1">
      <c r="A62" s="11"/>
      <c r="B62" s="11"/>
      <c r="C62" s="11"/>
      <c r="D62" s="11"/>
      <c r="E62" s="2"/>
      <c r="F62" s="2"/>
      <c r="G62" s="2"/>
      <c r="H62" s="2" t="s">
        <v>320</v>
      </c>
      <c r="I62" s="16" t="s">
        <v>390</v>
      </c>
      <c r="J62" s="4" t="s">
        <v>107</v>
      </c>
      <c r="K62" s="3">
        <v>302.5</v>
      </c>
      <c r="L62" s="78" t="s">
        <v>117</v>
      </c>
      <c r="M62" s="7" t="s">
        <v>221</v>
      </c>
      <c r="N62" s="102" t="s">
        <v>219</v>
      </c>
      <c r="O62" s="58">
        <v>2500</v>
      </c>
      <c r="P62" s="59"/>
      <c r="Q62" s="60">
        <v>125</v>
      </c>
      <c r="R62" s="76" t="s">
        <v>109</v>
      </c>
      <c r="S62" s="16" t="s">
        <v>390</v>
      </c>
      <c r="T62" s="76" t="s">
        <v>83</v>
      </c>
    </row>
    <row r="63" spans="1:20" s="61" customFormat="1" ht="39.75" customHeight="1">
      <c r="A63" s="11"/>
      <c r="B63" s="11"/>
      <c r="C63" s="11"/>
      <c r="D63" s="11"/>
      <c r="E63" s="2"/>
      <c r="F63" s="2"/>
      <c r="G63" s="2"/>
      <c r="H63" s="2"/>
      <c r="I63" s="16"/>
      <c r="J63" s="4"/>
      <c r="K63" s="3"/>
      <c r="L63" s="78" t="s">
        <v>118</v>
      </c>
      <c r="M63" s="7" t="s">
        <v>218</v>
      </c>
      <c r="N63" s="102" t="s">
        <v>379</v>
      </c>
      <c r="O63" s="58">
        <v>300000</v>
      </c>
      <c r="P63" s="59"/>
      <c r="Q63" s="60">
        <v>10000</v>
      </c>
      <c r="R63" s="76" t="s">
        <v>109</v>
      </c>
      <c r="S63" s="16" t="s">
        <v>390</v>
      </c>
      <c r="T63" s="76" t="s">
        <v>83</v>
      </c>
    </row>
    <row r="64" spans="1:20" s="61" customFormat="1" ht="39.75" customHeight="1">
      <c r="A64" s="5" t="s">
        <v>0</v>
      </c>
      <c r="B64" s="5" t="s">
        <v>0</v>
      </c>
      <c r="C64" s="5">
        <v>15</v>
      </c>
      <c r="D64" s="5"/>
      <c r="E64" s="1"/>
      <c r="F64" s="187" t="s">
        <v>31</v>
      </c>
      <c r="G64" s="187"/>
      <c r="H64" s="187"/>
      <c r="I64" s="105" t="s">
        <v>391</v>
      </c>
      <c r="J64" s="4" t="s">
        <v>107</v>
      </c>
      <c r="K64" s="3">
        <v>2200</v>
      </c>
      <c r="L64" s="78" t="s">
        <v>119</v>
      </c>
      <c r="M64" s="76" t="s">
        <v>108</v>
      </c>
      <c r="N64" s="102" t="s">
        <v>220</v>
      </c>
      <c r="O64" s="58">
        <v>1400000</v>
      </c>
      <c r="P64" s="59" t="s">
        <v>363</v>
      </c>
      <c r="Q64" s="60">
        <v>63600</v>
      </c>
      <c r="R64" s="76" t="s">
        <v>109</v>
      </c>
      <c r="S64" s="105" t="s">
        <v>391</v>
      </c>
      <c r="T64" s="76" t="s">
        <v>83</v>
      </c>
    </row>
    <row r="65" spans="1:20" s="61" customFormat="1" ht="24.75" customHeight="1">
      <c r="A65" s="11" t="s">
        <v>0</v>
      </c>
      <c r="B65" s="11" t="s">
        <v>0</v>
      </c>
      <c r="C65" s="11">
        <v>18</v>
      </c>
      <c r="D65" s="11"/>
      <c r="E65" s="2" t="s">
        <v>0</v>
      </c>
      <c r="F65" s="187" t="s">
        <v>11</v>
      </c>
      <c r="G65" s="187"/>
      <c r="H65" s="187"/>
      <c r="I65" s="194" t="s">
        <v>391</v>
      </c>
      <c r="J65" s="4"/>
      <c r="K65" s="3"/>
      <c r="L65" s="78"/>
      <c r="M65" s="2"/>
      <c r="N65" s="106"/>
      <c r="O65" s="101"/>
      <c r="P65" s="107"/>
      <c r="Q65" s="71"/>
      <c r="R65" s="3"/>
      <c r="S65" s="3"/>
      <c r="T65" s="3"/>
    </row>
    <row r="66" spans="1:20" s="61" customFormat="1" ht="54.75" customHeight="1">
      <c r="A66" s="11"/>
      <c r="B66" s="11"/>
      <c r="C66" s="11"/>
      <c r="D66" s="11"/>
      <c r="E66" s="2"/>
      <c r="F66" s="4"/>
      <c r="G66" s="4"/>
      <c r="H66" s="4" t="s">
        <v>271</v>
      </c>
      <c r="I66" s="278"/>
      <c r="J66" s="189" t="s">
        <v>58</v>
      </c>
      <c r="K66" s="3">
        <v>520</v>
      </c>
      <c r="L66" s="78"/>
      <c r="M66" s="1" t="s">
        <v>266</v>
      </c>
      <c r="N66" s="57"/>
      <c r="O66" s="58">
        <f>SUM(O67:O83)</f>
        <v>218780</v>
      </c>
      <c r="P66" s="59"/>
      <c r="Q66" s="60">
        <f>SUM(Q67:Q83)</f>
        <v>7990</v>
      </c>
      <c r="R66" s="108"/>
      <c r="S66" s="108"/>
      <c r="T66" s="108"/>
    </row>
    <row r="67" spans="1:20" s="61" customFormat="1" ht="42" customHeight="1">
      <c r="A67" s="11"/>
      <c r="B67" s="11"/>
      <c r="C67" s="11"/>
      <c r="D67" s="11"/>
      <c r="E67" s="2"/>
      <c r="F67" s="4"/>
      <c r="G67" s="4"/>
      <c r="H67" s="123" t="s">
        <v>265</v>
      </c>
      <c r="I67" s="278"/>
      <c r="J67" s="190"/>
      <c r="K67" s="3"/>
      <c r="L67" s="78" t="s">
        <v>120</v>
      </c>
      <c r="M67" s="7" t="s">
        <v>80</v>
      </c>
      <c r="N67" s="75" t="s">
        <v>196</v>
      </c>
      <c r="O67" s="110">
        <v>1040</v>
      </c>
      <c r="P67" s="107"/>
      <c r="Q67" s="111">
        <v>40</v>
      </c>
      <c r="R67" s="105" t="s">
        <v>82</v>
      </c>
      <c r="S67" s="105" t="s">
        <v>391</v>
      </c>
      <c r="T67" s="105" t="s">
        <v>67</v>
      </c>
    </row>
    <row r="68" spans="1:20" s="61" customFormat="1" ht="42" customHeight="1">
      <c r="A68" s="11"/>
      <c r="B68" s="11"/>
      <c r="C68" s="11"/>
      <c r="D68" s="11"/>
      <c r="E68" s="2"/>
      <c r="F68" s="4"/>
      <c r="G68" s="4"/>
      <c r="H68" s="169" t="s">
        <v>217</v>
      </c>
      <c r="I68" s="278"/>
      <c r="J68" s="190"/>
      <c r="K68" s="3">
        <v>224</v>
      </c>
      <c r="L68" s="78" t="s">
        <v>121</v>
      </c>
      <c r="M68" s="7" t="s">
        <v>370</v>
      </c>
      <c r="N68" s="75" t="s">
        <v>197</v>
      </c>
      <c r="O68" s="110">
        <v>12480</v>
      </c>
      <c r="P68" s="107"/>
      <c r="Q68" s="111">
        <v>480</v>
      </c>
      <c r="R68" s="105" t="s">
        <v>82</v>
      </c>
      <c r="S68" s="105" t="s">
        <v>391</v>
      </c>
      <c r="T68" s="105" t="s">
        <v>67</v>
      </c>
    </row>
    <row r="69" spans="1:20" s="61" customFormat="1" ht="42" customHeight="1">
      <c r="A69" s="11"/>
      <c r="B69" s="11"/>
      <c r="C69" s="11"/>
      <c r="D69" s="11"/>
      <c r="E69" s="2"/>
      <c r="F69" s="4"/>
      <c r="G69" s="4"/>
      <c r="H69" s="109"/>
      <c r="I69" s="278"/>
      <c r="J69" s="190"/>
      <c r="K69" s="3"/>
      <c r="L69" s="78" t="s">
        <v>122</v>
      </c>
      <c r="M69" s="97" t="s">
        <v>198</v>
      </c>
      <c r="N69" s="75" t="s">
        <v>199</v>
      </c>
      <c r="O69" s="110">
        <v>21840</v>
      </c>
      <c r="P69" s="107"/>
      <c r="Q69" s="111">
        <v>840</v>
      </c>
      <c r="R69" s="105" t="s">
        <v>82</v>
      </c>
      <c r="S69" s="105" t="s">
        <v>391</v>
      </c>
      <c r="T69" s="105" t="s">
        <v>67</v>
      </c>
    </row>
    <row r="70" spans="1:20" s="61" customFormat="1" ht="55.5" customHeight="1">
      <c r="A70" s="11"/>
      <c r="B70" s="11"/>
      <c r="C70" s="11"/>
      <c r="D70" s="11"/>
      <c r="E70" s="2"/>
      <c r="F70" s="4"/>
      <c r="G70" s="4"/>
      <c r="H70" s="15"/>
      <c r="I70" s="278"/>
      <c r="J70" s="190"/>
      <c r="K70" s="3"/>
      <c r="L70" s="266" t="s">
        <v>123</v>
      </c>
      <c r="M70" s="153" t="s">
        <v>371</v>
      </c>
      <c r="N70" s="263" t="s">
        <v>197</v>
      </c>
      <c r="O70" s="217">
        <v>12480</v>
      </c>
      <c r="P70" s="209"/>
      <c r="Q70" s="260">
        <v>480</v>
      </c>
      <c r="R70" s="259" t="s">
        <v>82</v>
      </c>
      <c r="S70" s="259" t="s">
        <v>391</v>
      </c>
      <c r="T70" s="259" t="s">
        <v>67</v>
      </c>
    </row>
    <row r="71" spans="1:20" s="61" customFormat="1" ht="25.5" customHeight="1">
      <c r="A71" s="11"/>
      <c r="B71" s="11"/>
      <c r="C71" s="11"/>
      <c r="D71" s="11"/>
      <c r="E71" s="2"/>
      <c r="F71" s="4"/>
      <c r="G71" s="4"/>
      <c r="H71" s="15"/>
      <c r="I71" s="278"/>
      <c r="J71" s="190"/>
      <c r="K71" s="3"/>
      <c r="L71" s="267"/>
      <c r="M71" s="154" t="s">
        <v>68</v>
      </c>
      <c r="N71" s="264"/>
      <c r="O71" s="218"/>
      <c r="P71" s="210"/>
      <c r="Q71" s="261"/>
      <c r="R71" s="259"/>
      <c r="S71" s="259"/>
      <c r="T71" s="259"/>
    </row>
    <row r="72" spans="1:20" s="61" customFormat="1" ht="40.5" customHeight="1">
      <c r="A72" s="11"/>
      <c r="B72" s="11"/>
      <c r="C72" s="11"/>
      <c r="D72" s="11"/>
      <c r="E72" s="2"/>
      <c r="F72" s="4"/>
      <c r="G72" s="4"/>
      <c r="H72" s="15"/>
      <c r="I72" s="278"/>
      <c r="J72" s="190"/>
      <c r="K72" s="3"/>
      <c r="L72" s="268"/>
      <c r="M72" s="155" t="s">
        <v>69</v>
      </c>
      <c r="N72" s="265"/>
      <c r="O72" s="219"/>
      <c r="P72" s="211"/>
      <c r="Q72" s="262"/>
      <c r="R72" s="259"/>
      <c r="S72" s="259"/>
      <c r="T72" s="259"/>
    </row>
    <row r="73" spans="1:20" s="61" customFormat="1" ht="52.5" customHeight="1">
      <c r="A73" s="11"/>
      <c r="B73" s="11"/>
      <c r="C73" s="11"/>
      <c r="D73" s="11"/>
      <c r="E73" s="2"/>
      <c r="F73" s="4"/>
      <c r="G73" s="4"/>
      <c r="H73" s="15"/>
      <c r="I73" s="278"/>
      <c r="J73" s="190"/>
      <c r="K73" s="3"/>
      <c r="L73" s="78" t="s">
        <v>124</v>
      </c>
      <c r="M73" s="98" t="s">
        <v>73</v>
      </c>
      <c r="N73" s="75" t="s">
        <v>200</v>
      </c>
      <c r="O73" s="103">
        <v>10400</v>
      </c>
      <c r="P73" s="104"/>
      <c r="Q73" s="90">
        <v>400</v>
      </c>
      <c r="R73" s="105" t="s">
        <v>82</v>
      </c>
      <c r="S73" s="105" t="s">
        <v>391</v>
      </c>
      <c r="T73" s="105" t="s">
        <v>67</v>
      </c>
    </row>
    <row r="74" spans="1:20" s="61" customFormat="1" ht="42" customHeight="1">
      <c r="A74" s="11"/>
      <c r="B74" s="11"/>
      <c r="C74" s="11"/>
      <c r="D74" s="11"/>
      <c r="E74" s="2"/>
      <c r="F74" s="4"/>
      <c r="G74" s="4"/>
      <c r="H74" s="15"/>
      <c r="I74" s="278"/>
      <c r="J74" s="190"/>
      <c r="K74" s="3"/>
      <c r="L74" s="78" t="s">
        <v>125</v>
      </c>
      <c r="M74" s="156" t="s">
        <v>256</v>
      </c>
      <c r="N74" s="75" t="s">
        <v>243</v>
      </c>
      <c r="O74" s="103">
        <v>19760</v>
      </c>
      <c r="P74" s="104"/>
      <c r="Q74" s="90">
        <v>760</v>
      </c>
      <c r="R74" s="105" t="s">
        <v>82</v>
      </c>
      <c r="S74" s="105" t="s">
        <v>391</v>
      </c>
      <c r="T74" s="105" t="s">
        <v>67</v>
      </c>
    </row>
    <row r="75" spans="1:20" s="61" customFormat="1" ht="42" customHeight="1">
      <c r="A75" s="11"/>
      <c r="B75" s="11"/>
      <c r="C75" s="11"/>
      <c r="D75" s="11"/>
      <c r="E75" s="2"/>
      <c r="F75" s="4"/>
      <c r="G75" s="4"/>
      <c r="H75" s="15"/>
      <c r="I75" s="278"/>
      <c r="J75" s="190"/>
      <c r="K75" s="3"/>
      <c r="L75" s="78" t="s">
        <v>126</v>
      </c>
      <c r="M75" s="8" t="s">
        <v>201</v>
      </c>
      <c r="N75" s="75" t="s">
        <v>244</v>
      </c>
      <c r="O75" s="103">
        <v>20800</v>
      </c>
      <c r="P75" s="104"/>
      <c r="Q75" s="90">
        <v>800</v>
      </c>
      <c r="R75" s="105" t="s">
        <v>82</v>
      </c>
      <c r="S75" s="105" t="s">
        <v>391</v>
      </c>
      <c r="T75" s="105" t="s">
        <v>67</v>
      </c>
    </row>
    <row r="76" spans="1:20" s="61" customFormat="1" ht="38.25" customHeight="1">
      <c r="A76" s="11"/>
      <c r="B76" s="11"/>
      <c r="C76" s="11"/>
      <c r="D76" s="11"/>
      <c r="E76" s="2"/>
      <c r="F76" s="4"/>
      <c r="G76" s="4"/>
      <c r="H76" s="15"/>
      <c r="I76" s="278"/>
      <c r="J76" s="190"/>
      <c r="K76" s="3"/>
      <c r="L76" s="78" t="s">
        <v>127</v>
      </c>
      <c r="M76" s="7" t="s">
        <v>202</v>
      </c>
      <c r="N76" s="75" t="s">
        <v>244</v>
      </c>
      <c r="O76" s="103">
        <v>37440</v>
      </c>
      <c r="P76" s="104"/>
      <c r="Q76" s="90">
        <v>1440</v>
      </c>
      <c r="R76" s="105" t="s">
        <v>82</v>
      </c>
      <c r="S76" s="105" t="s">
        <v>391</v>
      </c>
      <c r="T76" s="105" t="s">
        <v>67</v>
      </c>
    </row>
    <row r="77" spans="1:20" s="61" customFormat="1" ht="38.25" customHeight="1">
      <c r="A77" s="11"/>
      <c r="B77" s="11"/>
      <c r="C77" s="11"/>
      <c r="D77" s="11"/>
      <c r="E77" s="2"/>
      <c r="F77" s="4"/>
      <c r="G77" s="4"/>
      <c r="H77" s="15"/>
      <c r="I77" s="278"/>
      <c r="J77" s="190"/>
      <c r="K77" s="3"/>
      <c r="L77" s="78" t="s">
        <v>128</v>
      </c>
      <c r="M77" s="7" t="s">
        <v>203</v>
      </c>
      <c r="N77" s="75" t="s">
        <v>244</v>
      </c>
      <c r="O77" s="103">
        <v>31200</v>
      </c>
      <c r="P77" s="104"/>
      <c r="Q77" s="90">
        <v>1200</v>
      </c>
      <c r="R77" s="105" t="s">
        <v>82</v>
      </c>
      <c r="S77" s="105" t="s">
        <v>391</v>
      </c>
      <c r="T77" s="105" t="s">
        <v>67</v>
      </c>
    </row>
    <row r="78" spans="1:20" s="61" customFormat="1" ht="66.75" customHeight="1">
      <c r="A78" s="11"/>
      <c r="B78" s="11"/>
      <c r="C78" s="11"/>
      <c r="D78" s="11"/>
      <c r="E78" s="2"/>
      <c r="F78" s="4"/>
      <c r="G78" s="4"/>
      <c r="H78" s="15"/>
      <c r="I78" s="195"/>
      <c r="J78" s="191"/>
      <c r="K78" s="3"/>
      <c r="L78" s="78" t="s">
        <v>129</v>
      </c>
      <c r="M78" s="7" t="s">
        <v>208</v>
      </c>
      <c r="N78" s="75" t="s">
        <v>206</v>
      </c>
      <c r="O78" s="103">
        <v>21000</v>
      </c>
      <c r="P78" s="104"/>
      <c r="Q78" s="90">
        <v>840</v>
      </c>
      <c r="R78" s="105" t="s">
        <v>207</v>
      </c>
      <c r="S78" s="105" t="s">
        <v>391</v>
      </c>
      <c r="T78" s="105" t="s">
        <v>67</v>
      </c>
    </row>
    <row r="79" spans="1:20" s="61" customFormat="1" ht="51.75" customHeight="1">
      <c r="A79" s="11"/>
      <c r="B79" s="11"/>
      <c r="C79" s="11"/>
      <c r="D79" s="11"/>
      <c r="E79" s="2"/>
      <c r="F79" s="4"/>
      <c r="G79" s="4"/>
      <c r="H79" s="4" t="s">
        <v>271</v>
      </c>
      <c r="I79" s="194" t="s">
        <v>391</v>
      </c>
      <c r="J79" s="189" t="s">
        <v>58</v>
      </c>
      <c r="K79" s="3"/>
      <c r="L79" s="78" t="s">
        <v>130</v>
      </c>
      <c r="M79" s="7" t="s">
        <v>372</v>
      </c>
      <c r="N79" s="75" t="s">
        <v>209</v>
      </c>
      <c r="O79" s="103">
        <v>6000</v>
      </c>
      <c r="P79" s="104"/>
      <c r="Q79" s="90">
        <v>240</v>
      </c>
      <c r="R79" s="105" t="s">
        <v>207</v>
      </c>
      <c r="S79" s="105" t="s">
        <v>391</v>
      </c>
      <c r="T79" s="105" t="s">
        <v>67</v>
      </c>
    </row>
    <row r="80" spans="1:20" s="61" customFormat="1" ht="54" customHeight="1">
      <c r="A80" s="11"/>
      <c r="B80" s="11"/>
      <c r="C80" s="11"/>
      <c r="D80" s="11"/>
      <c r="E80" s="2"/>
      <c r="F80" s="4"/>
      <c r="G80" s="4"/>
      <c r="H80" s="4"/>
      <c r="I80" s="278"/>
      <c r="J80" s="190"/>
      <c r="K80" s="3"/>
      <c r="L80" s="78" t="s">
        <v>131</v>
      </c>
      <c r="M80" s="7" t="s">
        <v>210</v>
      </c>
      <c r="N80" s="75" t="s">
        <v>211</v>
      </c>
      <c r="O80" s="103">
        <v>3500</v>
      </c>
      <c r="P80" s="104"/>
      <c r="Q80" s="90">
        <v>140</v>
      </c>
      <c r="R80" s="105" t="s">
        <v>207</v>
      </c>
      <c r="S80" s="105" t="s">
        <v>391</v>
      </c>
      <c r="T80" s="105" t="s">
        <v>67</v>
      </c>
    </row>
    <row r="81" spans="1:20" s="61" customFormat="1" ht="80.25" customHeight="1">
      <c r="A81" s="11"/>
      <c r="B81" s="11"/>
      <c r="C81" s="11"/>
      <c r="D81" s="11"/>
      <c r="E81" s="2"/>
      <c r="F81" s="4"/>
      <c r="G81" s="4"/>
      <c r="H81" s="4"/>
      <c r="I81" s="278"/>
      <c r="J81" s="190"/>
      <c r="K81" s="3"/>
      <c r="L81" s="78" t="s">
        <v>132</v>
      </c>
      <c r="M81" s="7" t="s">
        <v>212</v>
      </c>
      <c r="N81" s="75" t="s">
        <v>206</v>
      </c>
      <c r="O81" s="103">
        <v>3840</v>
      </c>
      <c r="P81" s="104"/>
      <c r="Q81" s="90">
        <v>154</v>
      </c>
      <c r="R81" s="105" t="s">
        <v>207</v>
      </c>
      <c r="S81" s="105" t="s">
        <v>391</v>
      </c>
      <c r="T81" s="105" t="s">
        <v>67</v>
      </c>
    </row>
    <row r="82" spans="1:20" s="61" customFormat="1" ht="48" customHeight="1">
      <c r="A82" s="11"/>
      <c r="B82" s="11"/>
      <c r="C82" s="11"/>
      <c r="D82" s="11"/>
      <c r="E82" s="2"/>
      <c r="F82" s="4"/>
      <c r="G82" s="4"/>
      <c r="H82" s="15"/>
      <c r="I82" s="278"/>
      <c r="J82" s="190"/>
      <c r="K82" s="3"/>
      <c r="L82" s="78" t="s">
        <v>133</v>
      </c>
      <c r="M82" s="7" t="s">
        <v>213</v>
      </c>
      <c r="N82" s="75" t="s">
        <v>373</v>
      </c>
      <c r="O82" s="103">
        <v>3000</v>
      </c>
      <c r="P82" s="104"/>
      <c r="Q82" s="90">
        <v>120</v>
      </c>
      <c r="R82" s="105" t="s">
        <v>207</v>
      </c>
      <c r="S82" s="105" t="s">
        <v>391</v>
      </c>
      <c r="T82" s="105" t="s">
        <v>67</v>
      </c>
    </row>
    <row r="83" spans="1:20" s="61" customFormat="1" ht="39" customHeight="1">
      <c r="A83" s="11"/>
      <c r="B83" s="11"/>
      <c r="C83" s="11"/>
      <c r="D83" s="11"/>
      <c r="E83" s="2"/>
      <c r="F83" s="4"/>
      <c r="G83" s="4"/>
      <c r="H83" s="15"/>
      <c r="I83" s="278"/>
      <c r="J83" s="190"/>
      <c r="K83" s="3"/>
      <c r="L83" s="78" t="s">
        <v>134</v>
      </c>
      <c r="M83" s="7" t="s">
        <v>71</v>
      </c>
      <c r="N83" s="75" t="s">
        <v>214</v>
      </c>
      <c r="O83" s="103">
        <v>14000</v>
      </c>
      <c r="P83" s="104"/>
      <c r="Q83" s="90">
        <v>56</v>
      </c>
      <c r="R83" s="105" t="s">
        <v>207</v>
      </c>
      <c r="S83" s="105" t="s">
        <v>391</v>
      </c>
      <c r="T83" s="105" t="s">
        <v>67</v>
      </c>
    </row>
    <row r="84" spans="1:20" s="61" customFormat="1" ht="24.75" customHeight="1">
      <c r="A84" s="11"/>
      <c r="B84" s="11"/>
      <c r="C84" s="11"/>
      <c r="D84" s="11"/>
      <c r="E84" s="2"/>
      <c r="F84" s="4"/>
      <c r="G84" s="4"/>
      <c r="H84" s="4" t="s">
        <v>270</v>
      </c>
      <c r="I84" s="278"/>
      <c r="J84" s="190"/>
      <c r="K84" s="3">
        <v>40</v>
      </c>
      <c r="L84" s="78"/>
      <c r="M84" s="7"/>
      <c r="N84" s="75"/>
      <c r="O84" s="103">
        <f>SUM(O85:O86)</f>
        <v>24300</v>
      </c>
      <c r="P84" s="104"/>
      <c r="Q84" s="90">
        <f>SUM(Q85:Q86)</f>
        <v>1100</v>
      </c>
      <c r="R84" s="105"/>
      <c r="S84" s="105"/>
      <c r="T84" s="105"/>
    </row>
    <row r="85" spans="1:20" s="61" customFormat="1" ht="39" customHeight="1">
      <c r="A85" s="11"/>
      <c r="B85" s="11"/>
      <c r="C85" s="11"/>
      <c r="D85" s="11"/>
      <c r="E85" s="2"/>
      <c r="F85" s="4"/>
      <c r="G85" s="4"/>
      <c r="H85" s="15"/>
      <c r="I85" s="278"/>
      <c r="J85" s="190"/>
      <c r="K85" s="3"/>
      <c r="L85" s="78" t="s">
        <v>135</v>
      </c>
      <c r="M85" s="7" t="s">
        <v>278</v>
      </c>
      <c r="N85" s="75" t="s">
        <v>279</v>
      </c>
      <c r="O85" s="103">
        <v>16800</v>
      </c>
      <c r="P85" s="104"/>
      <c r="Q85" s="90">
        <v>800</v>
      </c>
      <c r="R85" s="105" t="s">
        <v>82</v>
      </c>
      <c r="S85" s="105" t="s">
        <v>391</v>
      </c>
      <c r="T85" s="105" t="s">
        <v>282</v>
      </c>
    </row>
    <row r="86" spans="1:20" s="61" customFormat="1" ht="39" customHeight="1">
      <c r="A86" s="11"/>
      <c r="B86" s="11"/>
      <c r="C86" s="11"/>
      <c r="D86" s="11"/>
      <c r="E86" s="2"/>
      <c r="F86" s="4"/>
      <c r="G86" s="4"/>
      <c r="H86" s="15"/>
      <c r="I86" s="195"/>
      <c r="J86" s="191"/>
      <c r="K86" s="3"/>
      <c r="L86" s="78" t="s">
        <v>136</v>
      </c>
      <c r="M86" s="7" t="s">
        <v>280</v>
      </c>
      <c r="N86" s="75" t="s">
        <v>281</v>
      </c>
      <c r="O86" s="103">
        <v>7500</v>
      </c>
      <c r="P86" s="104"/>
      <c r="Q86" s="90">
        <v>300</v>
      </c>
      <c r="R86" s="105" t="s">
        <v>82</v>
      </c>
      <c r="S86" s="105" t="s">
        <v>391</v>
      </c>
      <c r="T86" s="105" t="s">
        <v>282</v>
      </c>
    </row>
    <row r="87" spans="1:20" s="61" customFormat="1" ht="21.75" customHeight="1">
      <c r="A87" s="9" t="s">
        <v>0</v>
      </c>
      <c r="B87" s="9">
        <v>32</v>
      </c>
      <c r="C87" s="9" t="s">
        <v>0</v>
      </c>
      <c r="D87" s="9" t="s">
        <v>0</v>
      </c>
      <c r="E87" s="276" t="s">
        <v>225</v>
      </c>
      <c r="F87" s="276"/>
      <c r="G87" s="276"/>
      <c r="H87" s="276"/>
      <c r="I87" s="62"/>
      <c r="J87" s="10"/>
      <c r="K87" s="63">
        <f>SUM(K90:K110)</f>
        <v>1940</v>
      </c>
      <c r="L87" s="77"/>
      <c r="M87" s="62"/>
      <c r="N87" s="114"/>
      <c r="O87" s="65">
        <f>O89+O93+O94+O102</f>
        <v>1263000</v>
      </c>
      <c r="P87" s="115"/>
      <c r="Q87" s="67">
        <f>SUM(Q93:Q93)+Q89+Q94+Q102</f>
        <v>43480</v>
      </c>
      <c r="R87" s="113"/>
      <c r="S87" s="113"/>
      <c r="T87" s="113"/>
    </row>
    <row r="88" spans="1:20" s="61" customFormat="1" ht="24.75" customHeight="1">
      <c r="A88" s="11" t="s">
        <v>0</v>
      </c>
      <c r="B88" s="11"/>
      <c r="C88" s="11">
        <v>7</v>
      </c>
      <c r="D88" s="11"/>
      <c r="E88" s="2" t="s">
        <v>0</v>
      </c>
      <c r="F88" s="187" t="s">
        <v>226</v>
      </c>
      <c r="G88" s="187"/>
      <c r="H88" s="187"/>
      <c r="I88" s="189" t="s">
        <v>40</v>
      </c>
      <c r="J88" s="4"/>
      <c r="K88" s="112"/>
      <c r="L88" s="116"/>
      <c r="M88" s="2"/>
      <c r="N88" s="117"/>
      <c r="O88" s="118"/>
      <c r="P88" s="119"/>
      <c r="Q88" s="120"/>
      <c r="R88" s="56"/>
      <c r="S88" s="56"/>
      <c r="T88" s="112"/>
    </row>
    <row r="89" spans="1:20" s="61" customFormat="1" ht="24.75" customHeight="1">
      <c r="A89" s="11"/>
      <c r="B89" s="11"/>
      <c r="C89" s="11"/>
      <c r="D89" s="11"/>
      <c r="E89" s="2"/>
      <c r="F89" s="4"/>
      <c r="G89" s="4"/>
      <c r="H89" s="4" t="s">
        <v>222</v>
      </c>
      <c r="I89" s="190"/>
      <c r="J89" s="189" t="s">
        <v>34</v>
      </c>
      <c r="K89" s="165">
        <v>900</v>
      </c>
      <c r="L89" s="116"/>
      <c r="M89" s="2"/>
      <c r="N89" s="117"/>
      <c r="O89" s="110">
        <f>SUM(O90:O92)</f>
        <v>210000</v>
      </c>
      <c r="P89" s="119"/>
      <c r="Q89" s="111">
        <f>SUM(Q90:Q92)</f>
        <v>3000</v>
      </c>
      <c r="R89" s="56"/>
      <c r="S89" s="56"/>
      <c r="T89" s="112"/>
    </row>
    <row r="90" spans="1:28" s="61" customFormat="1" ht="24.75" customHeight="1">
      <c r="A90" s="11"/>
      <c r="B90" s="11"/>
      <c r="C90" s="11"/>
      <c r="D90" s="11"/>
      <c r="E90" s="2"/>
      <c r="F90" s="4"/>
      <c r="G90" s="4"/>
      <c r="H90" s="4"/>
      <c r="I90" s="190"/>
      <c r="J90" s="190"/>
      <c r="K90" s="3"/>
      <c r="L90" s="78" t="s">
        <v>137</v>
      </c>
      <c r="M90" s="16" t="s">
        <v>228</v>
      </c>
      <c r="N90" s="75" t="s">
        <v>283</v>
      </c>
      <c r="O90" s="110">
        <v>20000</v>
      </c>
      <c r="P90" s="107"/>
      <c r="Q90" s="111">
        <v>0</v>
      </c>
      <c r="R90" s="2" t="s">
        <v>286</v>
      </c>
      <c r="S90" s="3" t="s">
        <v>84</v>
      </c>
      <c r="T90" s="2" t="s">
        <v>229</v>
      </c>
      <c r="U90" s="134">
        <f>O90*0.05-Q90</f>
        <v>1000</v>
      </c>
      <c r="V90" s="134"/>
      <c r="W90" s="134"/>
      <c r="X90" s="134"/>
      <c r="Y90" s="134"/>
      <c r="Z90" s="134"/>
      <c r="AA90" s="134"/>
      <c r="AB90" s="134"/>
    </row>
    <row r="91" spans="1:28" s="61" customFormat="1" ht="24.75" customHeight="1">
      <c r="A91" s="11"/>
      <c r="B91" s="11"/>
      <c r="C91" s="11"/>
      <c r="D91" s="11"/>
      <c r="E91" s="2"/>
      <c r="F91" s="4"/>
      <c r="G91" s="4"/>
      <c r="H91" s="4"/>
      <c r="I91" s="190"/>
      <c r="J91" s="190"/>
      <c r="K91" s="3"/>
      <c r="L91" s="78" t="s">
        <v>138</v>
      </c>
      <c r="M91" s="16" t="s">
        <v>227</v>
      </c>
      <c r="N91" s="75" t="s">
        <v>284</v>
      </c>
      <c r="O91" s="110">
        <v>130000</v>
      </c>
      <c r="P91" s="107"/>
      <c r="Q91" s="111">
        <v>0</v>
      </c>
      <c r="R91" s="2" t="s">
        <v>286</v>
      </c>
      <c r="S91" s="3" t="s">
        <v>84</v>
      </c>
      <c r="T91" s="2" t="s">
        <v>229</v>
      </c>
      <c r="U91" s="134">
        <f aca="true" t="shared" si="0" ref="U91:U110">O91*0.05-Q91</f>
        <v>6500</v>
      </c>
      <c r="V91" s="134"/>
      <c r="W91" s="134"/>
      <c r="X91" s="134"/>
      <c r="Y91" s="134"/>
      <c r="Z91" s="134"/>
      <c r="AA91" s="134"/>
      <c r="AB91" s="134"/>
    </row>
    <row r="92" spans="1:28" s="61" customFormat="1" ht="24.75" customHeight="1">
      <c r="A92" s="11"/>
      <c r="B92" s="11"/>
      <c r="C92" s="11"/>
      <c r="D92" s="11"/>
      <c r="E92" s="2"/>
      <c r="F92" s="4"/>
      <c r="G92" s="4"/>
      <c r="H92" s="4"/>
      <c r="I92" s="190"/>
      <c r="J92" s="191"/>
      <c r="K92" s="3"/>
      <c r="L92" s="78" t="s">
        <v>139</v>
      </c>
      <c r="M92" s="16" t="s">
        <v>264</v>
      </c>
      <c r="N92" s="75" t="s">
        <v>285</v>
      </c>
      <c r="O92" s="110">
        <v>60000</v>
      </c>
      <c r="P92" s="107"/>
      <c r="Q92" s="111">
        <v>3000</v>
      </c>
      <c r="R92" s="2" t="s">
        <v>287</v>
      </c>
      <c r="S92" s="3" t="s">
        <v>84</v>
      </c>
      <c r="T92" s="2" t="s">
        <v>288</v>
      </c>
      <c r="U92" s="134">
        <f t="shared" si="0"/>
        <v>0</v>
      </c>
      <c r="V92" s="134"/>
      <c r="W92" s="134"/>
      <c r="X92" s="134"/>
      <c r="Y92" s="134"/>
      <c r="Z92" s="134"/>
      <c r="AA92" s="134"/>
      <c r="AB92" s="134"/>
    </row>
    <row r="93" spans="1:28" s="61" customFormat="1" ht="57.75" customHeight="1">
      <c r="A93" s="11"/>
      <c r="B93" s="11"/>
      <c r="C93" s="11"/>
      <c r="D93" s="11"/>
      <c r="E93" s="2"/>
      <c r="F93" s="4"/>
      <c r="G93" s="4"/>
      <c r="H93" s="4" t="s">
        <v>223</v>
      </c>
      <c r="I93" s="190"/>
      <c r="J93" s="4" t="s">
        <v>224</v>
      </c>
      <c r="K93" s="165">
        <v>650</v>
      </c>
      <c r="L93" s="78" t="s">
        <v>253</v>
      </c>
      <c r="M93" s="16" t="s">
        <v>230</v>
      </c>
      <c r="N93" s="75" t="s">
        <v>291</v>
      </c>
      <c r="O93" s="110">
        <v>208000</v>
      </c>
      <c r="P93" s="107"/>
      <c r="Q93" s="111">
        <v>8000</v>
      </c>
      <c r="R93" s="167" t="s">
        <v>193</v>
      </c>
      <c r="S93" s="3" t="s">
        <v>84</v>
      </c>
      <c r="T93" s="105" t="s">
        <v>83</v>
      </c>
      <c r="U93" s="134">
        <f t="shared" si="0"/>
        <v>2400</v>
      </c>
      <c r="V93" s="134"/>
      <c r="W93" s="134"/>
      <c r="X93" s="134"/>
      <c r="Y93" s="134"/>
      <c r="Z93" s="134"/>
      <c r="AA93" s="134"/>
      <c r="AB93" s="134"/>
    </row>
    <row r="94" spans="1:28" s="61" customFormat="1" ht="24" customHeight="1">
      <c r="A94" s="11"/>
      <c r="B94" s="11"/>
      <c r="C94" s="11"/>
      <c r="D94" s="11"/>
      <c r="E94" s="2"/>
      <c r="F94" s="4"/>
      <c r="G94" s="4"/>
      <c r="H94" s="4" t="s">
        <v>273</v>
      </c>
      <c r="I94" s="190"/>
      <c r="J94" s="189" t="s">
        <v>272</v>
      </c>
      <c r="K94" s="3">
        <v>640</v>
      </c>
      <c r="L94" s="78"/>
      <c r="M94" s="16"/>
      <c r="N94" s="75"/>
      <c r="O94" s="110">
        <f>SUM(O95:O101)</f>
        <v>315000</v>
      </c>
      <c r="P94" s="107"/>
      <c r="Q94" s="111">
        <f>SUM(Q95:Q101)</f>
        <v>7500</v>
      </c>
      <c r="R94" s="167"/>
      <c r="S94" s="3"/>
      <c r="T94" s="105"/>
      <c r="U94" s="134">
        <f t="shared" si="0"/>
        <v>8250</v>
      </c>
      <c r="V94" s="134"/>
      <c r="W94" s="134"/>
      <c r="X94" s="134"/>
      <c r="Y94" s="134"/>
      <c r="Z94" s="134"/>
      <c r="AA94" s="134"/>
      <c r="AB94" s="134"/>
    </row>
    <row r="95" spans="1:28" s="61" customFormat="1" ht="24" customHeight="1">
      <c r="A95" s="11"/>
      <c r="B95" s="11"/>
      <c r="C95" s="11"/>
      <c r="D95" s="11"/>
      <c r="E95" s="2"/>
      <c r="F95" s="4"/>
      <c r="G95" s="4"/>
      <c r="H95" s="4"/>
      <c r="I95" s="190"/>
      <c r="J95" s="190"/>
      <c r="K95" s="3"/>
      <c r="L95" s="78" t="s">
        <v>254</v>
      </c>
      <c r="M95" s="16" t="s">
        <v>292</v>
      </c>
      <c r="N95" s="75" t="s">
        <v>323</v>
      </c>
      <c r="O95" s="110">
        <v>50000</v>
      </c>
      <c r="P95" s="107"/>
      <c r="Q95" s="111">
        <v>0</v>
      </c>
      <c r="R95" s="105" t="s">
        <v>82</v>
      </c>
      <c r="S95" s="3" t="s">
        <v>84</v>
      </c>
      <c r="T95" s="105" t="s">
        <v>293</v>
      </c>
      <c r="U95" s="134">
        <f t="shared" si="0"/>
        <v>2500</v>
      </c>
      <c r="V95" s="134"/>
      <c r="W95" s="134"/>
      <c r="X95" s="134"/>
      <c r="Y95" s="134"/>
      <c r="Z95" s="134"/>
      <c r="AA95" s="134"/>
      <c r="AB95" s="134"/>
    </row>
    <row r="96" spans="1:28" s="61" customFormat="1" ht="24" customHeight="1">
      <c r="A96" s="11"/>
      <c r="B96" s="11"/>
      <c r="C96" s="11"/>
      <c r="D96" s="11"/>
      <c r="E96" s="2"/>
      <c r="F96" s="4"/>
      <c r="G96" s="4"/>
      <c r="H96" s="4"/>
      <c r="I96" s="190"/>
      <c r="J96" s="190"/>
      <c r="K96" s="3"/>
      <c r="L96" s="78" t="s">
        <v>255</v>
      </c>
      <c r="M96" s="16" t="s">
        <v>294</v>
      </c>
      <c r="N96" s="75" t="s">
        <v>295</v>
      </c>
      <c r="O96" s="110">
        <v>20000</v>
      </c>
      <c r="P96" s="107"/>
      <c r="Q96" s="111">
        <v>0</v>
      </c>
      <c r="R96" s="105" t="s">
        <v>82</v>
      </c>
      <c r="S96" s="3" t="s">
        <v>84</v>
      </c>
      <c r="T96" s="105" t="s">
        <v>293</v>
      </c>
      <c r="U96" s="134">
        <f t="shared" si="0"/>
        <v>1000</v>
      </c>
      <c r="V96" s="134"/>
      <c r="W96" s="134"/>
      <c r="X96" s="134"/>
      <c r="Y96" s="134"/>
      <c r="Z96" s="134"/>
      <c r="AA96" s="134"/>
      <c r="AB96" s="134"/>
    </row>
    <row r="97" spans="1:28" s="61" customFormat="1" ht="24" customHeight="1">
      <c r="A97" s="11"/>
      <c r="B97" s="11"/>
      <c r="C97" s="11"/>
      <c r="D97" s="11"/>
      <c r="E97" s="2"/>
      <c r="F97" s="4"/>
      <c r="G97" s="4"/>
      <c r="H97" s="4"/>
      <c r="I97" s="190"/>
      <c r="J97" s="190"/>
      <c r="K97" s="3"/>
      <c r="L97" s="78" t="s">
        <v>330</v>
      </c>
      <c r="M97" s="16" t="s">
        <v>380</v>
      </c>
      <c r="N97" s="75" t="s">
        <v>324</v>
      </c>
      <c r="O97" s="110">
        <v>10000</v>
      </c>
      <c r="P97" s="107"/>
      <c r="Q97" s="111">
        <v>0</v>
      </c>
      <c r="R97" s="105" t="s">
        <v>82</v>
      </c>
      <c r="S97" s="3" t="s">
        <v>84</v>
      </c>
      <c r="T97" s="105" t="s">
        <v>293</v>
      </c>
      <c r="U97" s="134">
        <f t="shared" si="0"/>
        <v>500</v>
      </c>
      <c r="V97" s="134"/>
      <c r="W97" s="134"/>
      <c r="X97" s="134"/>
      <c r="Y97" s="134"/>
      <c r="Z97" s="134"/>
      <c r="AA97" s="134"/>
      <c r="AB97" s="134"/>
    </row>
    <row r="98" spans="1:28" s="61" customFormat="1" ht="24" customHeight="1">
      <c r="A98" s="11"/>
      <c r="B98" s="11"/>
      <c r="C98" s="11"/>
      <c r="D98" s="11"/>
      <c r="E98" s="2"/>
      <c r="F98" s="4"/>
      <c r="G98" s="4"/>
      <c r="H98" s="4"/>
      <c r="I98" s="190"/>
      <c r="J98" s="190"/>
      <c r="K98" s="3"/>
      <c r="L98" s="78" t="s">
        <v>331</v>
      </c>
      <c r="M98" s="16" t="s">
        <v>381</v>
      </c>
      <c r="N98" s="75" t="s">
        <v>323</v>
      </c>
      <c r="O98" s="110">
        <v>10000</v>
      </c>
      <c r="P98" s="107"/>
      <c r="Q98" s="111">
        <v>0</v>
      </c>
      <c r="R98" s="105" t="s">
        <v>82</v>
      </c>
      <c r="S98" s="3" t="s">
        <v>84</v>
      </c>
      <c r="T98" s="105" t="s">
        <v>293</v>
      </c>
      <c r="U98" s="134">
        <f t="shared" si="0"/>
        <v>500</v>
      </c>
      <c r="V98" s="134"/>
      <c r="W98" s="134"/>
      <c r="X98" s="134"/>
      <c r="Y98" s="134"/>
      <c r="Z98" s="134"/>
      <c r="AA98" s="134"/>
      <c r="AB98" s="134"/>
    </row>
    <row r="99" spans="1:28" s="61" customFormat="1" ht="24" customHeight="1">
      <c r="A99" s="11"/>
      <c r="B99" s="11"/>
      <c r="C99" s="11"/>
      <c r="D99" s="11"/>
      <c r="E99" s="2"/>
      <c r="F99" s="4"/>
      <c r="G99" s="4"/>
      <c r="H99" s="4"/>
      <c r="I99" s="190"/>
      <c r="J99" s="190"/>
      <c r="K99" s="3"/>
      <c r="L99" s="78" t="s">
        <v>332</v>
      </c>
      <c r="M99" s="16" t="s">
        <v>382</v>
      </c>
      <c r="N99" s="75" t="s">
        <v>323</v>
      </c>
      <c r="O99" s="110">
        <v>65000</v>
      </c>
      <c r="P99" s="107"/>
      <c r="Q99" s="111">
        <v>0</v>
      </c>
      <c r="R99" s="105" t="s">
        <v>82</v>
      </c>
      <c r="S99" s="3" t="s">
        <v>84</v>
      </c>
      <c r="T99" s="105" t="s">
        <v>293</v>
      </c>
      <c r="U99" s="134">
        <f t="shared" si="0"/>
        <v>3250</v>
      </c>
      <c r="V99" s="134"/>
      <c r="W99" s="134"/>
      <c r="X99" s="134"/>
      <c r="Y99" s="134"/>
      <c r="Z99" s="134"/>
      <c r="AA99" s="134"/>
      <c r="AB99" s="134"/>
    </row>
    <row r="100" spans="1:28" s="61" customFormat="1" ht="24" customHeight="1">
      <c r="A100" s="11"/>
      <c r="B100" s="11"/>
      <c r="C100" s="11"/>
      <c r="D100" s="11"/>
      <c r="E100" s="2"/>
      <c r="F100" s="4"/>
      <c r="G100" s="4"/>
      <c r="H100" s="4"/>
      <c r="I100" s="190"/>
      <c r="J100" s="190"/>
      <c r="K100" s="3"/>
      <c r="L100" s="78" t="s">
        <v>333</v>
      </c>
      <c r="M100" s="16" t="s">
        <v>383</v>
      </c>
      <c r="N100" s="75" t="s">
        <v>295</v>
      </c>
      <c r="O100" s="110">
        <v>10000</v>
      </c>
      <c r="P100" s="107"/>
      <c r="Q100" s="111">
        <v>0</v>
      </c>
      <c r="R100" s="105" t="s">
        <v>82</v>
      </c>
      <c r="S100" s="3" t="s">
        <v>84</v>
      </c>
      <c r="T100" s="105" t="s">
        <v>293</v>
      </c>
      <c r="U100" s="134">
        <f t="shared" si="0"/>
        <v>500</v>
      </c>
      <c r="V100" s="134"/>
      <c r="W100" s="134"/>
      <c r="X100" s="134"/>
      <c r="Y100" s="134"/>
      <c r="Z100" s="134"/>
      <c r="AA100" s="134"/>
      <c r="AB100" s="134"/>
    </row>
    <row r="101" spans="1:28" s="61" customFormat="1" ht="24" customHeight="1">
      <c r="A101" s="11"/>
      <c r="B101" s="11"/>
      <c r="C101" s="11"/>
      <c r="D101" s="11"/>
      <c r="E101" s="2"/>
      <c r="F101" s="4"/>
      <c r="G101" s="4"/>
      <c r="H101" s="4"/>
      <c r="I101" s="191"/>
      <c r="J101" s="191"/>
      <c r="K101" s="3"/>
      <c r="L101" s="78" t="s">
        <v>334</v>
      </c>
      <c r="M101" s="16" t="s">
        <v>296</v>
      </c>
      <c r="N101" s="75" t="s">
        <v>325</v>
      </c>
      <c r="O101" s="110">
        <v>150000</v>
      </c>
      <c r="P101" s="107"/>
      <c r="Q101" s="111">
        <v>7500</v>
      </c>
      <c r="R101" s="105" t="s">
        <v>82</v>
      </c>
      <c r="S101" s="3" t="s">
        <v>84</v>
      </c>
      <c r="T101" s="105" t="s">
        <v>297</v>
      </c>
      <c r="U101" s="134">
        <f t="shared" si="0"/>
        <v>0</v>
      </c>
      <c r="V101" s="134"/>
      <c r="W101" s="134"/>
      <c r="X101" s="134"/>
      <c r="Y101" s="134"/>
      <c r="Z101" s="134"/>
      <c r="AA101" s="134"/>
      <c r="AB101" s="134"/>
    </row>
    <row r="102" spans="1:20" s="134" customFormat="1" ht="24" customHeight="1">
      <c r="A102" s="11"/>
      <c r="B102" s="11"/>
      <c r="C102" s="11"/>
      <c r="D102" s="11"/>
      <c r="E102" s="2"/>
      <c r="F102" s="4"/>
      <c r="G102" s="4"/>
      <c r="H102" s="4" t="s">
        <v>274</v>
      </c>
      <c r="I102" s="189" t="s">
        <v>40</v>
      </c>
      <c r="J102" s="189" t="s">
        <v>272</v>
      </c>
      <c r="K102" s="3">
        <v>650</v>
      </c>
      <c r="L102" s="78"/>
      <c r="M102" s="16"/>
      <c r="N102" s="75"/>
      <c r="O102" s="110">
        <f>SUM(O103:O110)</f>
        <v>530000</v>
      </c>
      <c r="P102" s="107"/>
      <c r="Q102" s="111">
        <f>SUM(Q103:Q110)</f>
        <v>24980</v>
      </c>
      <c r="R102" s="105"/>
      <c r="S102" s="3"/>
      <c r="T102" s="105"/>
    </row>
    <row r="103" spans="1:28" s="61" customFormat="1" ht="52.5" customHeight="1">
      <c r="A103" s="11"/>
      <c r="B103" s="11"/>
      <c r="C103" s="11"/>
      <c r="D103" s="11"/>
      <c r="E103" s="2"/>
      <c r="F103" s="4"/>
      <c r="G103" s="4"/>
      <c r="H103" s="4"/>
      <c r="I103" s="190"/>
      <c r="J103" s="190"/>
      <c r="K103" s="3"/>
      <c r="L103" s="78" t="s">
        <v>335</v>
      </c>
      <c r="M103" s="16" t="s">
        <v>298</v>
      </c>
      <c r="N103" s="75" t="s">
        <v>365</v>
      </c>
      <c r="O103" s="110">
        <v>220000</v>
      </c>
      <c r="P103" s="107"/>
      <c r="Q103" s="111">
        <v>10780</v>
      </c>
      <c r="R103" s="105" t="s">
        <v>82</v>
      </c>
      <c r="S103" s="3" t="s">
        <v>84</v>
      </c>
      <c r="T103" s="105" t="s">
        <v>293</v>
      </c>
      <c r="U103" s="134">
        <f t="shared" si="0"/>
        <v>220</v>
      </c>
      <c r="V103" s="134"/>
      <c r="W103" s="134"/>
      <c r="X103" s="134"/>
      <c r="Y103" s="134"/>
      <c r="Z103" s="134"/>
      <c r="AA103" s="134"/>
      <c r="AB103" s="134"/>
    </row>
    <row r="104" spans="1:28" s="61" customFormat="1" ht="24" customHeight="1">
      <c r="A104" s="11"/>
      <c r="B104" s="11"/>
      <c r="C104" s="11"/>
      <c r="D104" s="11"/>
      <c r="E104" s="2"/>
      <c r="F104" s="4"/>
      <c r="G104" s="4"/>
      <c r="H104" s="4"/>
      <c r="I104" s="190"/>
      <c r="J104" s="190"/>
      <c r="K104" s="3"/>
      <c r="L104" s="78" t="s">
        <v>336</v>
      </c>
      <c r="M104" s="16" t="s">
        <v>299</v>
      </c>
      <c r="N104" s="75" t="s">
        <v>196</v>
      </c>
      <c r="O104" s="110">
        <v>10000</v>
      </c>
      <c r="P104" s="107"/>
      <c r="Q104" s="111">
        <v>400</v>
      </c>
      <c r="R104" s="105" t="s">
        <v>82</v>
      </c>
      <c r="S104" s="3" t="s">
        <v>84</v>
      </c>
      <c r="T104" s="105" t="s">
        <v>293</v>
      </c>
      <c r="U104" s="134">
        <f>O104*0.05-Q104</f>
        <v>100</v>
      </c>
      <c r="V104" s="134"/>
      <c r="W104" s="134"/>
      <c r="X104" s="134"/>
      <c r="Y104" s="134"/>
      <c r="Z104" s="134"/>
      <c r="AA104" s="134"/>
      <c r="AB104" s="134"/>
    </row>
    <row r="105" spans="1:28" s="61" customFormat="1" ht="24" customHeight="1">
      <c r="A105" s="11"/>
      <c r="B105" s="11"/>
      <c r="C105" s="11"/>
      <c r="D105" s="11"/>
      <c r="E105" s="2"/>
      <c r="F105" s="4"/>
      <c r="G105" s="4"/>
      <c r="H105" s="4"/>
      <c r="I105" s="190"/>
      <c r="J105" s="190"/>
      <c r="K105" s="3"/>
      <c r="L105" s="78" t="s">
        <v>337</v>
      </c>
      <c r="M105" s="16" t="s">
        <v>300</v>
      </c>
      <c r="N105" s="75" t="s">
        <v>301</v>
      </c>
      <c r="O105" s="110">
        <v>30000</v>
      </c>
      <c r="P105" s="107"/>
      <c r="Q105" s="111">
        <v>1200</v>
      </c>
      <c r="R105" s="105" t="s">
        <v>82</v>
      </c>
      <c r="S105" s="3" t="s">
        <v>84</v>
      </c>
      <c r="T105" s="105" t="s">
        <v>293</v>
      </c>
      <c r="U105" s="134">
        <f t="shared" si="0"/>
        <v>300</v>
      </c>
      <c r="V105" s="134"/>
      <c r="W105" s="134"/>
      <c r="X105" s="134"/>
      <c r="Y105" s="134"/>
      <c r="Z105" s="134"/>
      <c r="AA105" s="134"/>
      <c r="AB105" s="134"/>
    </row>
    <row r="106" spans="1:28" s="61" customFormat="1" ht="24" customHeight="1">
      <c r="A106" s="11"/>
      <c r="B106" s="11"/>
      <c r="C106" s="11"/>
      <c r="D106" s="11"/>
      <c r="E106" s="2"/>
      <c r="F106" s="4"/>
      <c r="G106" s="4"/>
      <c r="H106" s="4"/>
      <c r="I106" s="190"/>
      <c r="J106" s="190"/>
      <c r="K106" s="3"/>
      <c r="L106" s="78" t="s">
        <v>338</v>
      </c>
      <c r="M106" s="16" t="s">
        <v>302</v>
      </c>
      <c r="N106" s="75" t="s">
        <v>326</v>
      </c>
      <c r="O106" s="110">
        <v>30000</v>
      </c>
      <c r="P106" s="107"/>
      <c r="Q106" s="111">
        <v>1200</v>
      </c>
      <c r="R106" s="105" t="s">
        <v>82</v>
      </c>
      <c r="S106" s="3" t="s">
        <v>84</v>
      </c>
      <c r="T106" s="105" t="s">
        <v>293</v>
      </c>
      <c r="U106" s="134">
        <f t="shared" si="0"/>
        <v>300</v>
      </c>
      <c r="V106" s="134"/>
      <c r="W106" s="134"/>
      <c r="X106" s="134"/>
      <c r="Y106" s="134"/>
      <c r="Z106" s="134"/>
      <c r="AA106" s="134"/>
      <c r="AB106" s="134"/>
    </row>
    <row r="107" spans="1:28" s="61" customFormat="1" ht="24" customHeight="1">
      <c r="A107" s="11"/>
      <c r="B107" s="11"/>
      <c r="C107" s="11"/>
      <c r="D107" s="11"/>
      <c r="E107" s="2"/>
      <c r="F107" s="4"/>
      <c r="G107" s="4"/>
      <c r="H107" s="4"/>
      <c r="I107" s="190"/>
      <c r="J107" s="190"/>
      <c r="K107" s="3"/>
      <c r="L107" s="78" t="s">
        <v>339</v>
      </c>
      <c r="M107" s="16" t="s">
        <v>303</v>
      </c>
      <c r="N107" s="75" t="s">
        <v>327</v>
      </c>
      <c r="O107" s="110">
        <v>200000</v>
      </c>
      <c r="P107" s="107"/>
      <c r="Q107" s="111">
        <v>9800</v>
      </c>
      <c r="R107" s="105" t="s">
        <v>82</v>
      </c>
      <c r="S107" s="3" t="s">
        <v>84</v>
      </c>
      <c r="T107" s="105" t="s">
        <v>293</v>
      </c>
      <c r="U107" s="134">
        <f t="shared" si="0"/>
        <v>200</v>
      </c>
      <c r="V107" s="134"/>
      <c r="W107" s="134"/>
      <c r="X107" s="134"/>
      <c r="Y107" s="134"/>
      <c r="Z107" s="134"/>
      <c r="AA107" s="134"/>
      <c r="AB107" s="134"/>
    </row>
    <row r="108" spans="1:28" s="61" customFormat="1" ht="24" customHeight="1">
      <c r="A108" s="11"/>
      <c r="B108" s="11"/>
      <c r="C108" s="11"/>
      <c r="D108" s="11"/>
      <c r="E108" s="2"/>
      <c r="F108" s="4"/>
      <c r="G108" s="4"/>
      <c r="H108" s="4"/>
      <c r="I108" s="190"/>
      <c r="J108" s="190"/>
      <c r="K108" s="3"/>
      <c r="L108" s="78" t="s">
        <v>340</v>
      </c>
      <c r="M108" s="16" t="s">
        <v>364</v>
      </c>
      <c r="N108" s="75" t="s">
        <v>301</v>
      </c>
      <c r="O108" s="110">
        <v>23000</v>
      </c>
      <c r="P108" s="107"/>
      <c r="Q108" s="111">
        <v>920</v>
      </c>
      <c r="R108" s="105" t="s">
        <v>82</v>
      </c>
      <c r="S108" s="3" t="s">
        <v>84</v>
      </c>
      <c r="T108" s="105" t="s">
        <v>293</v>
      </c>
      <c r="U108" s="134">
        <f t="shared" si="0"/>
        <v>230</v>
      </c>
      <c r="V108" s="134"/>
      <c r="W108" s="134"/>
      <c r="X108" s="134"/>
      <c r="Y108" s="134"/>
      <c r="Z108" s="134"/>
      <c r="AA108" s="134"/>
      <c r="AB108" s="134"/>
    </row>
    <row r="109" spans="1:28" s="61" customFormat="1" ht="40.5" customHeight="1">
      <c r="A109" s="11"/>
      <c r="B109" s="11"/>
      <c r="C109" s="11"/>
      <c r="D109" s="11"/>
      <c r="E109" s="2"/>
      <c r="F109" s="4"/>
      <c r="G109" s="4"/>
      <c r="H109" s="4"/>
      <c r="I109" s="190"/>
      <c r="J109" s="190"/>
      <c r="K109" s="3"/>
      <c r="L109" s="78" t="s">
        <v>341</v>
      </c>
      <c r="M109" s="16" t="s">
        <v>304</v>
      </c>
      <c r="N109" s="75" t="s">
        <v>196</v>
      </c>
      <c r="O109" s="110">
        <v>7000</v>
      </c>
      <c r="P109" s="107"/>
      <c r="Q109" s="111">
        <v>280</v>
      </c>
      <c r="R109" s="105" t="s">
        <v>82</v>
      </c>
      <c r="S109" s="3" t="s">
        <v>84</v>
      </c>
      <c r="T109" s="105" t="s">
        <v>293</v>
      </c>
      <c r="U109" s="134">
        <f t="shared" si="0"/>
        <v>70</v>
      </c>
      <c r="V109" s="134"/>
      <c r="W109" s="134"/>
      <c r="X109" s="134"/>
      <c r="Y109" s="134"/>
      <c r="Z109" s="134"/>
      <c r="AA109" s="134"/>
      <c r="AB109" s="134"/>
    </row>
    <row r="110" spans="1:28" s="61" customFormat="1" ht="40.5" customHeight="1">
      <c r="A110" s="11"/>
      <c r="B110" s="11"/>
      <c r="C110" s="11"/>
      <c r="D110" s="11"/>
      <c r="E110" s="2"/>
      <c r="F110" s="4"/>
      <c r="G110" s="4"/>
      <c r="H110" s="4"/>
      <c r="I110" s="191"/>
      <c r="J110" s="191"/>
      <c r="K110" s="3"/>
      <c r="L110" s="78" t="s">
        <v>342</v>
      </c>
      <c r="M110" s="16" t="s">
        <v>305</v>
      </c>
      <c r="N110" s="75" t="s">
        <v>301</v>
      </c>
      <c r="O110" s="110">
        <v>10000</v>
      </c>
      <c r="P110" s="107"/>
      <c r="Q110" s="111">
        <v>400</v>
      </c>
      <c r="R110" s="105" t="s">
        <v>82</v>
      </c>
      <c r="S110" s="3" t="s">
        <v>84</v>
      </c>
      <c r="T110" s="105" t="s">
        <v>293</v>
      </c>
      <c r="U110" s="134">
        <f t="shared" si="0"/>
        <v>100</v>
      </c>
      <c r="V110" s="134"/>
      <c r="W110" s="134"/>
      <c r="X110" s="134"/>
      <c r="Y110" s="134"/>
      <c r="Z110" s="134"/>
      <c r="AA110" s="134"/>
      <c r="AB110" s="134"/>
    </row>
    <row r="111" spans="1:20" s="61" customFormat="1" ht="24" customHeight="1">
      <c r="A111" s="9"/>
      <c r="B111" s="9">
        <v>34</v>
      </c>
      <c r="C111" s="9" t="s">
        <v>0</v>
      </c>
      <c r="D111" s="9"/>
      <c r="E111" s="193" t="s">
        <v>275</v>
      </c>
      <c r="F111" s="193"/>
      <c r="G111" s="193"/>
      <c r="H111" s="193"/>
      <c r="I111" s="10"/>
      <c r="J111" s="10"/>
      <c r="K111" s="113"/>
      <c r="L111" s="77"/>
      <c r="M111" s="162"/>
      <c r="N111" s="163"/>
      <c r="O111" s="65">
        <f>SUM(O114:O125)</f>
        <v>289000</v>
      </c>
      <c r="P111" s="115"/>
      <c r="Q111" s="67">
        <f>SUM(Q114:Q125)</f>
        <v>11310</v>
      </c>
      <c r="R111" s="164"/>
      <c r="S111" s="113"/>
      <c r="T111" s="152"/>
    </row>
    <row r="112" spans="1:20" s="61" customFormat="1" ht="24" customHeight="1">
      <c r="A112" s="11" t="s">
        <v>0</v>
      </c>
      <c r="B112" s="11"/>
      <c r="C112" s="11">
        <v>4</v>
      </c>
      <c r="D112" s="11"/>
      <c r="E112" s="2" t="s">
        <v>0</v>
      </c>
      <c r="F112" s="187" t="s">
        <v>276</v>
      </c>
      <c r="G112" s="187"/>
      <c r="H112" s="187"/>
      <c r="I112" s="187" t="s">
        <v>40</v>
      </c>
      <c r="J112" s="56"/>
      <c r="K112" s="3"/>
      <c r="L112" s="78"/>
      <c r="M112" s="7"/>
      <c r="N112" s="75"/>
      <c r="O112" s="110"/>
      <c r="P112" s="107"/>
      <c r="Q112" s="111"/>
      <c r="R112" s="92"/>
      <c r="S112" s="56"/>
      <c r="T112" s="76"/>
    </row>
    <row r="113" spans="1:20" s="61" customFormat="1" ht="39" customHeight="1">
      <c r="A113" s="11"/>
      <c r="B113" s="11"/>
      <c r="C113" s="11"/>
      <c r="D113" s="11"/>
      <c r="E113" s="2"/>
      <c r="F113" s="4"/>
      <c r="G113" s="4"/>
      <c r="H113" s="4" t="s">
        <v>277</v>
      </c>
      <c r="I113" s="187"/>
      <c r="J113" s="199" t="s">
        <v>272</v>
      </c>
      <c r="K113" s="3">
        <v>660</v>
      </c>
      <c r="L113" s="78"/>
      <c r="M113" s="7"/>
      <c r="N113" s="75"/>
      <c r="O113" s="110"/>
      <c r="P113" s="107"/>
      <c r="Q113" s="111"/>
      <c r="R113" s="92"/>
      <c r="S113" s="56"/>
      <c r="T113" s="76"/>
    </row>
    <row r="114" spans="1:43" s="61" customFormat="1" ht="24" customHeight="1">
      <c r="A114" s="11"/>
      <c r="B114" s="11"/>
      <c r="C114" s="11"/>
      <c r="D114" s="11"/>
      <c r="E114" s="2"/>
      <c r="F114" s="4"/>
      <c r="G114" s="4"/>
      <c r="H114" s="4"/>
      <c r="I114" s="187"/>
      <c r="J114" s="199"/>
      <c r="K114" s="3"/>
      <c r="L114" s="78" t="s">
        <v>343</v>
      </c>
      <c r="M114" s="16" t="s">
        <v>306</v>
      </c>
      <c r="N114" s="75" t="s">
        <v>307</v>
      </c>
      <c r="O114" s="110">
        <v>73000</v>
      </c>
      <c r="P114" s="107"/>
      <c r="Q114" s="111">
        <v>3000</v>
      </c>
      <c r="R114" s="105" t="s">
        <v>82</v>
      </c>
      <c r="S114" s="3" t="s">
        <v>84</v>
      </c>
      <c r="T114" s="105" t="s">
        <v>293</v>
      </c>
      <c r="U114" s="134">
        <f>O114*0.05-Q114</f>
        <v>650</v>
      </c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4"/>
      <c r="AP114" s="134"/>
      <c r="AQ114" s="134"/>
    </row>
    <row r="115" spans="1:43" s="61" customFormat="1" ht="24" customHeight="1">
      <c r="A115" s="11"/>
      <c r="B115" s="11"/>
      <c r="C115" s="11"/>
      <c r="D115" s="11"/>
      <c r="E115" s="2"/>
      <c r="F115" s="4"/>
      <c r="G115" s="4"/>
      <c r="H115" s="4"/>
      <c r="I115" s="187"/>
      <c r="J115" s="199"/>
      <c r="K115" s="3"/>
      <c r="L115" s="78" t="s">
        <v>344</v>
      </c>
      <c r="M115" s="16" t="s">
        <v>308</v>
      </c>
      <c r="N115" s="75" t="s">
        <v>309</v>
      </c>
      <c r="O115" s="110">
        <v>42000</v>
      </c>
      <c r="P115" s="107"/>
      <c r="Q115" s="111">
        <v>2000</v>
      </c>
      <c r="R115" s="105" t="s">
        <v>82</v>
      </c>
      <c r="S115" s="3" t="s">
        <v>84</v>
      </c>
      <c r="T115" s="105" t="s">
        <v>293</v>
      </c>
      <c r="U115" s="134">
        <f aca="true" t="shared" si="1" ref="U115:U125">O115*0.05-Q115</f>
        <v>100</v>
      </c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34"/>
      <c r="AJ115" s="134"/>
      <c r="AK115" s="134"/>
      <c r="AL115" s="134"/>
      <c r="AM115" s="134"/>
      <c r="AN115" s="134"/>
      <c r="AO115" s="134"/>
      <c r="AP115" s="134"/>
      <c r="AQ115" s="134"/>
    </row>
    <row r="116" spans="1:43" s="61" customFormat="1" ht="24" customHeight="1">
      <c r="A116" s="11"/>
      <c r="B116" s="11"/>
      <c r="C116" s="11"/>
      <c r="D116" s="11"/>
      <c r="E116" s="2"/>
      <c r="F116" s="4"/>
      <c r="G116" s="4"/>
      <c r="H116" s="4"/>
      <c r="I116" s="187"/>
      <c r="J116" s="199"/>
      <c r="K116" s="3"/>
      <c r="L116" s="78" t="s">
        <v>345</v>
      </c>
      <c r="M116" s="16" t="s">
        <v>310</v>
      </c>
      <c r="N116" s="75" t="s">
        <v>307</v>
      </c>
      <c r="O116" s="110">
        <v>17000</v>
      </c>
      <c r="P116" s="107"/>
      <c r="Q116" s="111">
        <v>800</v>
      </c>
      <c r="R116" s="105" t="s">
        <v>82</v>
      </c>
      <c r="S116" s="3" t="s">
        <v>84</v>
      </c>
      <c r="T116" s="105" t="s">
        <v>293</v>
      </c>
      <c r="U116" s="134">
        <f t="shared" si="1"/>
        <v>50</v>
      </c>
      <c r="V116" s="134"/>
      <c r="W116" s="134"/>
      <c r="X116" s="134"/>
      <c r="Y116" s="134"/>
      <c r="Z116" s="134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4"/>
      <c r="AK116" s="134"/>
      <c r="AL116" s="134"/>
      <c r="AM116" s="134"/>
      <c r="AN116" s="134"/>
      <c r="AO116" s="134"/>
      <c r="AP116" s="134"/>
      <c r="AQ116" s="134"/>
    </row>
    <row r="117" spans="1:43" s="61" customFormat="1" ht="24" customHeight="1">
      <c r="A117" s="11"/>
      <c r="B117" s="11"/>
      <c r="C117" s="11"/>
      <c r="D117" s="11"/>
      <c r="E117" s="2"/>
      <c r="F117" s="4"/>
      <c r="G117" s="4"/>
      <c r="H117" s="4"/>
      <c r="I117" s="187"/>
      <c r="J117" s="199"/>
      <c r="K117" s="3"/>
      <c r="L117" s="78" t="s">
        <v>346</v>
      </c>
      <c r="M117" s="16" t="s">
        <v>311</v>
      </c>
      <c r="N117" s="75" t="s">
        <v>312</v>
      </c>
      <c r="O117" s="110">
        <v>8000</v>
      </c>
      <c r="P117" s="107"/>
      <c r="Q117" s="111">
        <v>400</v>
      </c>
      <c r="R117" s="105" t="s">
        <v>82</v>
      </c>
      <c r="S117" s="3" t="s">
        <v>84</v>
      </c>
      <c r="T117" s="105" t="s">
        <v>293</v>
      </c>
      <c r="U117" s="134">
        <f t="shared" si="1"/>
        <v>0</v>
      </c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L117" s="134"/>
      <c r="AM117" s="134"/>
      <c r="AN117" s="134"/>
      <c r="AO117" s="134"/>
      <c r="AP117" s="134"/>
      <c r="AQ117" s="134"/>
    </row>
    <row r="118" spans="1:43" s="61" customFormat="1" ht="24" customHeight="1">
      <c r="A118" s="11"/>
      <c r="B118" s="11"/>
      <c r="C118" s="11"/>
      <c r="D118" s="11"/>
      <c r="E118" s="2"/>
      <c r="F118" s="4"/>
      <c r="G118" s="4"/>
      <c r="H118" s="4"/>
      <c r="I118" s="187"/>
      <c r="J118" s="199"/>
      <c r="K118" s="3"/>
      <c r="L118" s="78" t="s">
        <v>347</v>
      </c>
      <c r="M118" s="16" t="s">
        <v>313</v>
      </c>
      <c r="N118" s="75" t="s">
        <v>326</v>
      </c>
      <c r="O118" s="110">
        <v>15000</v>
      </c>
      <c r="P118" s="107"/>
      <c r="Q118" s="111">
        <v>600</v>
      </c>
      <c r="R118" s="105" t="s">
        <v>82</v>
      </c>
      <c r="S118" s="3" t="s">
        <v>84</v>
      </c>
      <c r="T118" s="105" t="s">
        <v>293</v>
      </c>
      <c r="U118" s="134">
        <f t="shared" si="1"/>
        <v>150</v>
      </c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  <c r="AM118" s="134"/>
      <c r="AN118" s="134"/>
      <c r="AO118" s="134"/>
      <c r="AP118" s="134"/>
      <c r="AQ118" s="134"/>
    </row>
    <row r="119" spans="1:43" s="61" customFormat="1" ht="24" customHeight="1">
      <c r="A119" s="11"/>
      <c r="B119" s="11"/>
      <c r="C119" s="11"/>
      <c r="D119" s="11"/>
      <c r="E119" s="2"/>
      <c r="F119" s="4"/>
      <c r="G119" s="4"/>
      <c r="H119" s="4"/>
      <c r="I119" s="187"/>
      <c r="J119" s="199"/>
      <c r="K119" s="3"/>
      <c r="L119" s="78" t="s">
        <v>348</v>
      </c>
      <c r="M119" s="16" t="s">
        <v>314</v>
      </c>
      <c r="N119" s="75" t="s">
        <v>326</v>
      </c>
      <c r="O119" s="110">
        <v>19000</v>
      </c>
      <c r="P119" s="107"/>
      <c r="Q119" s="111">
        <v>760</v>
      </c>
      <c r="R119" s="105" t="s">
        <v>82</v>
      </c>
      <c r="S119" s="3" t="s">
        <v>84</v>
      </c>
      <c r="T119" s="105" t="s">
        <v>293</v>
      </c>
      <c r="U119" s="134">
        <f t="shared" si="1"/>
        <v>190</v>
      </c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  <c r="AL119" s="134"/>
      <c r="AM119" s="134"/>
      <c r="AN119" s="134"/>
      <c r="AO119" s="134"/>
      <c r="AP119" s="134"/>
      <c r="AQ119" s="134"/>
    </row>
    <row r="120" spans="1:43" s="61" customFormat="1" ht="24" customHeight="1">
      <c r="A120" s="11"/>
      <c r="B120" s="11"/>
      <c r="C120" s="11"/>
      <c r="D120" s="11"/>
      <c r="E120" s="2"/>
      <c r="F120" s="4"/>
      <c r="G120" s="4"/>
      <c r="H120" s="4"/>
      <c r="I120" s="187"/>
      <c r="J120" s="199"/>
      <c r="K120" s="3"/>
      <c r="L120" s="78" t="s">
        <v>349</v>
      </c>
      <c r="M120" s="16" t="s">
        <v>315</v>
      </c>
      <c r="N120" s="75" t="s">
        <v>326</v>
      </c>
      <c r="O120" s="110">
        <v>15000</v>
      </c>
      <c r="P120" s="107"/>
      <c r="Q120" s="111">
        <v>450</v>
      </c>
      <c r="R120" s="105" t="s">
        <v>82</v>
      </c>
      <c r="S120" s="3" t="s">
        <v>84</v>
      </c>
      <c r="T120" s="105" t="s">
        <v>293</v>
      </c>
      <c r="U120" s="134">
        <f t="shared" si="1"/>
        <v>300</v>
      </c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  <c r="AK120" s="134"/>
      <c r="AL120" s="134"/>
      <c r="AM120" s="134"/>
      <c r="AN120" s="134"/>
      <c r="AO120" s="134"/>
      <c r="AP120" s="134"/>
      <c r="AQ120" s="134"/>
    </row>
    <row r="121" spans="1:43" s="61" customFormat="1" ht="24" customHeight="1">
      <c r="A121" s="11"/>
      <c r="B121" s="11"/>
      <c r="C121" s="11"/>
      <c r="D121" s="11"/>
      <c r="E121" s="2"/>
      <c r="F121" s="4"/>
      <c r="G121" s="4"/>
      <c r="H121" s="4"/>
      <c r="I121" s="187"/>
      <c r="J121" s="199"/>
      <c r="K121" s="3"/>
      <c r="L121" s="78" t="s">
        <v>350</v>
      </c>
      <c r="M121" s="16" t="s">
        <v>366</v>
      </c>
      <c r="N121" s="75" t="s">
        <v>326</v>
      </c>
      <c r="O121" s="110">
        <v>23000</v>
      </c>
      <c r="P121" s="107"/>
      <c r="Q121" s="111">
        <v>690</v>
      </c>
      <c r="R121" s="105" t="s">
        <v>82</v>
      </c>
      <c r="S121" s="3" t="s">
        <v>84</v>
      </c>
      <c r="T121" s="105" t="s">
        <v>293</v>
      </c>
      <c r="U121" s="134">
        <f t="shared" si="1"/>
        <v>460</v>
      </c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134"/>
      <c r="AK121" s="134"/>
      <c r="AL121" s="134"/>
      <c r="AM121" s="134"/>
      <c r="AN121" s="134"/>
      <c r="AO121" s="134"/>
      <c r="AP121" s="134"/>
      <c r="AQ121" s="134"/>
    </row>
    <row r="122" spans="1:43" s="61" customFormat="1" ht="24" customHeight="1">
      <c r="A122" s="11"/>
      <c r="B122" s="11"/>
      <c r="C122" s="11"/>
      <c r="D122" s="11"/>
      <c r="E122" s="2"/>
      <c r="F122" s="4"/>
      <c r="G122" s="4"/>
      <c r="H122" s="4"/>
      <c r="I122" s="187"/>
      <c r="J122" s="199"/>
      <c r="K122" s="3"/>
      <c r="L122" s="78" t="s">
        <v>351</v>
      </c>
      <c r="M122" s="16" t="s">
        <v>386</v>
      </c>
      <c r="N122" s="75" t="s">
        <v>328</v>
      </c>
      <c r="O122" s="110">
        <v>17000</v>
      </c>
      <c r="P122" s="107"/>
      <c r="Q122" s="111">
        <v>510</v>
      </c>
      <c r="R122" s="105" t="s">
        <v>82</v>
      </c>
      <c r="S122" s="3" t="s">
        <v>84</v>
      </c>
      <c r="T122" s="105" t="s">
        <v>293</v>
      </c>
      <c r="U122" s="134">
        <f t="shared" si="1"/>
        <v>340</v>
      </c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  <c r="AK122" s="134"/>
      <c r="AL122" s="134"/>
      <c r="AM122" s="134"/>
      <c r="AN122" s="134"/>
      <c r="AO122" s="134"/>
      <c r="AP122" s="134"/>
      <c r="AQ122" s="134"/>
    </row>
    <row r="123" spans="1:43" s="61" customFormat="1" ht="39.75" customHeight="1">
      <c r="A123" s="11"/>
      <c r="B123" s="11"/>
      <c r="C123" s="11"/>
      <c r="D123" s="11"/>
      <c r="E123" s="2"/>
      <c r="F123" s="4"/>
      <c r="G123" s="4"/>
      <c r="H123" s="4"/>
      <c r="I123" s="187"/>
      <c r="J123" s="199"/>
      <c r="K123" s="3"/>
      <c r="L123" s="78" t="s">
        <v>352</v>
      </c>
      <c r="M123" s="16" t="s">
        <v>384</v>
      </c>
      <c r="N123" s="75" t="s">
        <v>326</v>
      </c>
      <c r="O123" s="110">
        <v>25000</v>
      </c>
      <c r="P123" s="107"/>
      <c r="Q123" s="111">
        <v>1000</v>
      </c>
      <c r="R123" s="105" t="s">
        <v>82</v>
      </c>
      <c r="S123" s="3" t="s">
        <v>84</v>
      </c>
      <c r="T123" s="105" t="s">
        <v>293</v>
      </c>
      <c r="U123" s="134">
        <f t="shared" si="1"/>
        <v>250</v>
      </c>
      <c r="V123" s="134"/>
      <c r="W123" s="134"/>
      <c r="X123" s="134"/>
      <c r="Y123" s="134"/>
      <c r="Z123" s="134"/>
      <c r="AA123" s="134"/>
      <c r="AB123" s="134"/>
      <c r="AC123" s="134"/>
      <c r="AD123" s="134"/>
      <c r="AE123" s="134"/>
      <c r="AF123" s="134"/>
      <c r="AG123" s="134"/>
      <c r="AH123" s="134"/>
      <c r="AI123" s="134"/>
      <c r="AJ123" s="134"/>
      <c r="AK123" s="134"/>
      <c r="AL123" s="134"/>
      <c r="AM123" s="134"/>
      <c r="AN123" s="134"/>
      <c r="AO123" s="134"/>
      <c r="AP123" s="134"/>
      <c r="AQ123" s="134"/>
    </row>
    <row r="124" spans="1:43" s="61" customFormat="1" ht="24" customHeight="1">
      <c r="A124" s="11"/>
      <c r="B124" s="11"/>
      <c r="C124" s="11"/>
      <c r="D124" s="11"/>
      <c r="E124" s="2"/>
      <c r="F124" s="4"/>
      <c r="G124" s="4"/>
      <c r="H124" s="4"/>
      <c r="I124" s="187"/>
      <c r="J124" s="199"/>
      <c r="K124" s="3"/>
      <c r="L124" s="78" t="s">
        <v>353</v>
      </c>
      <c r="M124" s="16" t="s">
        <v>385</v>
      </c>
      <c r="N124" s="75" t="s">
        <v>326</v>
      </c>
      <c r="O124" s="110">
        <v>5000</v>
      </c>
      <c r="P124" s="107"/>
      <c r="Q124" s="111">
        <v>200</v>
      </c>
      <c r="R124" s="105" t="s">
        <v>82</v>
      </c>
      <c r="S124" s="3" t="s">
        <v>84</v>
      </c>
      <c r="T124" s="105" t="s">
        <v>293</v>
      </c>
      <c r="U124" s="134">
        <f t="shared" si="1"/>
        <v>50</v>
      </c>
      <c r="V124" s="134"/>
      <c r="W124" s="134"/>
      <c r="X124" s="134"/>
      <c r="Y124" s="134"/>
      <c r="Z124" s="134"/>
      <c r="AA124" s="134"/>
      <c r="AB124" s="134"/>
      <c r="AC124" s="134"/>
      <c r="AD124" s="134"/>
      <c r="AE124" s="134"/>
      <c r="AF124" s="134"/>
      <c r="AG124" s="134"/>
      <c r="AH124" s="134"/>
      <c r="AI124" s="134"/>
      <c r="AJ124" s="134"/>
      <c r="AK124" s="134"/>
      <c r="AL124" s="134"/>
      <c r="AM124" s="134"/>
      <c r="AN124" s="134"/>
      <c r="AO124" s="134"/>
      <c r="AP124" s="134"/>
      <c r="AQ124" s="134"/>
    </row>
    <row r="125" spans="1:43" s="61" customFormat="1" ht="39.75" customHeight="1">
      <c r="A125" s="11"/>
      <c r="B125" s="11"/>
      <c r="C125" s="11"/>
      <c r="D125" s="11"/>
      <c r="E125" s="2"/>
      <c r="F125" s="4"/>
      <c r="G125" s="4"/>
      <c r="H125" s="4"/>
      <c r="I125" s="187"/>
      <c r="J125" s="199"/>
      <c r="K125" s="3"/>
      <c r="L125" s="78" t="s">
        <v>354</v>
      </c>
      <c r="M125" s="16" t="s">
        <v>316</v>
      </c>
      <c r="N125" s="75" t="s">
        <v>326</v>
      </c>
      <c r="O125" s="110">
        <v>30000</v>
      </c>
      <c r="P125" s="107"/>
      <c r="Q125" s="111">
        <v>900</v>
      </c>
      <c r="R125" s="105" t="s">
        <v>82</v>
      </c>
      <c r="S125" s="3" t="s">
        <v>84</v>
      </c>
      <c r="T125" s="105" t="s">
        <v>293</v>
      </c>
      <c r="U125" s="134">
        <f t="shared" si="1"/>
        <v>600</v>
      </c>
      <c r="V125" s="134"/>
      <c r="W125" s="134"/>
      <c r="X125" s="134"/>
      <c r="Y125" s="134"/>
      <c r="Z125" s="134"/>
      <c r="AA125" s="134"/>
      <c r="AB125" s="134"/>
      <c r="AC125" s="134"/>
      <c r="AD125" s="134"/>
      <c r="AE125" s="134"/>
      <c r="AF125" s="134"/>
      <c r="AG125" s="134"/>
      <c r="AH125" s="134"/>
      <c r="AI125" s="134"/>
      <c r="AJ125" s="134"/>
      <c r="AK125" s="134"/>
      <c r="AL125" s="134"/>
      <c r="AM125" s="134"/>
      <c r="AN125" s="134"/>
      <c r="AO125" s="134"/>
      <c r="AP125" s="134"/>
      <c r="AQ125" s="134"/>
    </row>
    <row r="126" spans="1:20" s="61" customFormat="1" ht="21.75" customHeight="1">
      <c r="A126" s="9" t="s">
        <v>0</v>
      </c>
      <c r="B126" s="9">
        <v>35</v>
      </c>
      <c r="C126" s="9" t="s">
        <v>0</v>
      </c>
      <c r="D126" s="9"/>
      <c r="E126" s="202" t="s">
        <v>32</v>
      </c>
      <c r="F126" s="202"/>
      <c r="G126" s="202"/>
      <c r="H126" s="202"/>
      <c r="I126" s="121"/>
      <c r="J126" s="121"/>
      <c r="K126" s="63"/>
      <c r="L126" s="79"/>
      <c r="M126" s="62"/>
      <c r="N126" s="64"/>
      <c r="O126" s="65">
        <f>SUM(O128:O131)</f>
        <v>69600</v>
      </c>
      <c r="P126" s="66"/>
      <c r="Q126" s="67">
        <f>SUM(Q128:Q131)</f>
        <v>1200</v>
      </c>
      <c r="R126" s="63"/>
      <c r="S126" s="63"/>
      <c r="T126" s="63"/>
    </row>
    <row r="127" spans="1:20" s="134" customFormat="1" ht="21.75" customHeight="1">
      <c r="A127" s="11"/>
      <c r="B127" s="11"/>
      <c r="C127" s="11">
        <v>3</v>
      </c>
      <c r="D127" s="11"/>
      <c r="E127" s="166"/>
      <c r="F127" s="187" t="s">
        <v>317</v>
      </c>
      <c r="G127" s="187"/>
      <c r="H127" s="187"/>
      <c r="I127" s="166"/>
      <c r="J127" s="166"/>
      <c r="K127" s="112"/>
      <c r="L127" s="116"/>
      <c r="M127" s="2"/>
      <c r="N127" s="117"/>
      <c r="O127" s="118"/>
      <c r="P127" s="119"/>
      <c r="Q127" s="120"/>
      <c r="R127" s="112"/>
      <c r="S127" s="112"/>
      <c r="T127" s="112"/>
    </row>
    <row r="128" spans="1:20" s="134" customFormat="1" ht="39.75" customHeight="1">
      <c r="A128" s="11"/>
      <c r="B128" s="11"/>
      <c r="C128" s="11"/>
      <c r="D128" s="11"/>
      <c r="E128" s="166"/>
      <c r="F128" s="4"/>
      <c r="G128" s="4"/>
      <c r="H128" s="4" t="s">
        <v>318</v>
      </c>
      <c r="I128" s="105" t="s">
        <v>391</v>
      </c>
      <c r="J128" s="4" t="s">
        <v>272</v>
      </c>
      <c r="K128" s="3">
        <v>20</v>
      </c>
      <c r="L128" s="78" t="s">
        <v>355</v>
      </c>
      <c r="M128" s="16" t="s">
        <v>319</v>
      </c>
      <c r="N128" s="75" t="s">
        <v>329</v>
      </c>
      <c r="O128" s="110">
        <v>15000</v>
      </c>
      <c r="P128" s="107"/>
      <c r="Q128" s="111">
        <v>0</v>
      </c>
      <c r="R128" s="105" t="s">
        <v>82</v>
      </c>
      <c r="S128" s="105" t="s">
        <v>391</v>
      </c>
      <c r="T128" s="2" t="s">
        <v>229</v>
      </c>
    </row>
    <row r="129" spans="1:20" s="134" customFormat="1" ht="25.5" customHeight="1">
      <c r="A129" s="11" t="s">
        <v>0</v>
      </c>
      <c r="B129" s="11" t="s">
        <v>0</v>
      </c>
      <c r="C129" s="11">
        <v>4</v>
      </c>
      <c r="D129" s="11"/>
      <c r="E129" s="2" t="s">
        <v>0</v>
      </c>
      <c r="F129" s="187" t="s">
        <v>375</v>
      </c>
      <c r="G129" s="187"/>
      <c r="H129" s="187"/>
      <c r="I129" s="105"/>
      <c r="J129" s="4"/>
      <c r="K129" s="3"/>
      <c r="L129" s="78"/>
      <c r="M129" s="16"/>
      <c r="N129" s="75"/>
      <c r="O129" s="110"/>
      <c r="P129" s="107"/>
      <c r="Q129" s="111"/>
      <c r="R129" s="105"/>
      <c r="S129" s="3"/>
      <c r="T129" s="2"/>
    </row>
    <row r="130" spans="1:20" s="61" customFormat="1" ht="25.5" customHeight="1">
      <c r="A130" s="11"/>
      <c r="B130" s="11"/>
      <c r="C130" s="11"/>
      <c r="D130" s="11"/>
      <c r="E130" s="2"/>
      <c r="F130" s="4"/>
      <c r="G130" s="4"/>
      <c r="H130" s="4" t="s">
        <v>268</v>
      </c>
      <c r="I130" s="194" t="s">
        <v>391</v>
      </c>
      <c r="J130" s="4" t="s">
        <v>36</v>
      </c>
      <c r="K130" s="3">
        <v>25</v>
      </c>
      <c r="L130" s="78" t="s">
        <v>356</v>
      </c>
      <c r="M130" s="7" t="s">
        <v>194</v>
      </c>
      <c r="N130" s="75" t="s">
        <v>195</v>
      </c>
      <c r="O130" s="58">
        <v>25000</v>
      </c>
      <c r="P130" s="59"/>
      <c r="Q130" s="60">
        <v>400</v>
      </c>
      <c r="R130" s="56" t="s">
        <v>82</v>
      </c>
      <c r="S130" s="105" t="s">
        <v>391</v>
      </c>
      <c r="T130" s="76" t="s">
        <v>83</v>
      </c>
    </row>
    <row r="131" spans="1:20" s="61" customFormat="1" ht="37.5" customHeight="1">
      <c r="A131" s="122"/>
      <c r="B131" s="122"/>
      <c r="C131" s="122"/>
      <c r="D131" s="122"/>
      <c r="E131" s="56"/>
      <c r="F131" s="3"/>
      <c r="G131" s="3"/>
      <c r="H131" s="4" t="s">
        <v>236</v>
      </c>
      <c r="I131" s="195"/>
      <c r="J131" s="4" t="s">
        <v>37</v>
      </c>
      <c r="K131" s="3">
        <v>30.1</v>
      </c>
      <c r="L131" s="78" t="s">
        <v>357</v>
      </c>
      <c r="M131" s="157" t="s">
        <v>235</v>
      </c>
      <c r="N131" s="75" t="s">
        <v>237</v>
      </c>
      <c r="O131" s="58">
        <v>29600</v>
      </c>
      <c r="P131" s="59"/>
      <c r="Q131" s="60">
        <v>800</v>
      </c>
      <c r="R131" s="56" t="s">
        <v>82</v>
      </c>
      <c r="S131" s="105" t="s">
        <v>391</v>
      </c>
      <c r="T131" s="76" t="s">
        <v>83</v>
      </c>
    </row>
    <row r="132" spans="1:20" s="61" customFormat="1" ht="27" customHeight="1">
      <c r="A132" s="201" t="s">
        <v>106</v>
      </c>
      <c r="B132" s="201"/>
      <c r="C132" s="201"/>
      <c r="D132" s="201"/>
      <c r="E132" s="201"/>
      <c r="F132" s="201"/>
      <c r="G132" s="201"/>
      <c r="H132" s="201"/>
      <c r="I132" s="124"/>
      <c r="J132" s="124"/>
      <c r="K132" s="125"/>
      <c r="L132" s="171"/>
      <c r="M132" s="125"/>
      <c r="N132" s="126"/>
      <c r="O132" s="127">
        <f>O12+O35+O55+O60+O87+O111+O126</f>
        <v>70126343</v>
      </c>
      <c r="P132" s="128"/>
      <c r="Q132" s="129">
        <f>Q12+Q35+Q55+Q60+Q87+Q111+Q126</f>
        <v>155250</v>
      </c>
      <c r="R132" s="130"/>
      <c r="S132" s="125"/>
      <c r="T132" s="125"/>
    </row>
    <row r="133" spans="1:20" s="134" customFormat="1" ht="27" customHeight="1">
      <c r="A133" s="131"/>
      <c r="B133" s="131"/>
      <c r="C133" s="131"/>
      <c r="D133" s="131"/>
      <c r="E133" s="200" t="s">
        <v>110</v>
      </c>
      <c r="F133" s="200"/>
      <c r="G133" s="200"/>
      <c r="H133" s="200"/>
      <c r="I133" s="4"/>
      <c r="J133" s="4"/>
      <c r="K133" s="3"/>
      <c r="L133" s="170"/>
      <c r="M133" s="3"/>
      <c r="N133" s="106"/>
      <c r="O133" s="132"/>
      <c r="P133" s="104"/>
      <c r="Q133" s="133"/>
      <c r="R133" s="3"/>
      <c r="S133" s="3"/>
      <c r="T133" s="3"/>
    </row>
    <row r="134" spans="1:20" s="134" customFormat="1" ht="45.75" customHeight="1">
      <c r="A134" s="131"/>
      <c r="B134" s="131"/>
      <c r="C134" s="131"/>
      <c r="D134" s="131"/>
      <c r="E134" s="56"/>
      <c r="F134" s="56"/>
      <c r="G134" s="56"/>
      <c r="H134" s="56"/>
      <c r="I134" s="4"/>
      <c r="J134" s="4"/>
      <c r="K134" s="3"/>
      <c r="L134" s="78" t="s">
        <v>358</v>
      </c>
      <c r="M134" s="7" t="s">
        <v>204</v>
      </c>
      <c r="N134" s="75" t="s">
        <v>373</v>
      </c>
      <c r="O134" s="103"/>
      <c r="P134" s="104"/>
      <c r="Q134" s="90"/>
      <c r="R134" s="105" t="s">
        <v>205</v>
      </c>
      <c r="S134" s="105" t="s">
        <v>391</v>
      </c>
      <c r="T134" s="105" t="s">
        <v>67</v>
      </c>
    </row>
    <row r="135" spans="1:20" s="134" customFormat="1" ht="45.75" customHeight="1">
      <c r="A135" s="131"/>
      <c r="B135" s="131"/>
      <c r="C135" s="131"/>
      <c r="D135" s="131"/>
      <c r="E135" s="56"/>
      <c r="F135" s="56"/>
      <c r="G135" s="56"/>
      <c r="H135" s="56"/>
      <c r="I135" s="4"/>
      <c r="J135" s="4"/>
      <c r="K135" s="3"/>
      <c r="L135" s="78" t="s">
        <v>359</v>
      </c>
      <c r="M135" s="7" t="s">
        <v>204</v>
      </c>
      <c r="N135" s="75" t="s">
        <v>374</v>
      </c>
      <c r="O135" s="110"/>
      <c r="P135" s="107"/>
      <c r="Q135" s="111"/>
      <c r="R135" s="105" t="s">
        <v>205</v>
      </c>
      <c r="S135" s="105" t="s">
        <v>391</v>
      </c>
      <c r="T135" s="105" t="s">
        <v>67</v>
      </c>
    </row>
    <row r="136" spans="1:20" s="134" customFormat="1" ht="45.75" customHeight="1">
      <c r="A136" s="131"/>
      <c r="B136" s="131"/>
      <c r="C136" s="131"/>
      <c r="D136" s="131"/>
      <c r="E136" s="56"/>
      <c r="F136" s="56"/>
      <c r="G136" s="56"/>
      <c r="H136" s="56"/>
      <c r="I136" s="4"/>
      <c r="J136" s="4"/>
      <c r="K136" s="3"/>
      <c r="L136" s="78" t="s">
        <v>360</v>
      </c>
      <c r="M136" s="7" t="s">
        <v>204</v>
      </c>
      <c r="N136" s="75" t="s">
        <v>374</v>
      </c>
      <c r="O136" s="110"/>
      <c r="P136" s="107"/>
      <c r="Q136" s="111"/>
      <c r="R136" s="105" t="s">
        <v>205</v>
      </c>
      <c r="S136" s="105" t="s">
        <v>391</v>
      </c>
      <c r="T136" s="105" t="s">
        <v>67</v>
      </c>
    </row>
    <row r="137" spans="1:20" s="134" customFormat="1" ht="54" customHeight="1">
      <c r="A137" s="131"/>
      <c r="B137" s="131"/>
      <c r="C137" s="131"/>
      <c r="D137" s="131"/>
      <c r="E137" s="56"/>
      <c r="F137" s="56"/>
      <c r="G137" s="56"/>
      <c r="H137" s="56"/>
      <c r="I137" s="4"/>
      <c r="J137" s="4"/>
      <c r="K137" s="3"/>
      <c r="L137" s="78" t="s">
        <v>361</v>
      </c>
      <c r="M137" s="7" t="s">
        <v>204</v>
      </c>
      <c r="N137" s="75" t="s">
        <v>242</v>
      </c>
      <c r="O137" s="110"/>
      <c r="P137" s="107"/>
      <c r="Q137" s="111"/>
      <c r="R137" s="105" t="s">
        <v>205</v>
      </c>
      <c r="S137" s="105" t="s">
        <v>391</v>
      </c>
      <c r="T137" s="105" t="s">
        <v>67</v>
      </c>
    </row>
    <row r="138" spans="1:20" s="134" customFormat="1" ht="45.75" customHeight="1">
      <c r="A138" s="131"/>
      <c r="B138" s="131"/>
      <c r="C138" s="131"/>
      <c r="D138" s="131"/>
      <c r="E138" s="56"/>
      <c r="F138" s="56"/>
      <c r="G138" s="56"/>
      <c r="H138" s="56"/>
      <c r="I138" s="4"/>
      <c r="J138" s="4"/>
      <c r="K138" s="3"/>
      <c r="L138" s="78" t="s">
        <v>362</v>
      </c>
      <c r="M138" s="7" t="s">
        <v>215</v>
      </c>
      <c r="N138" s="75" t="s">
        <v>216</v>
      </c>
      <c r="O138" s="110"/>
      <c r="P138" s="107"/>
      <c r="Q138" s="111"/>
      <c r="R138" s="105" t="s">
        <v>205</v>
      </c>
      <c r="S138" s="105" t="s">
        <v>391</v>
      </c>
      <c r="T138" s="105" t="s">
        <v>67</v>
      </c>
    </row>
    <row r="139" spans="1:20" s="134" customFormat="1" ht="19.5" customHeight="1">
      <c r="A139" s="135"/>
      <c r="B139" s="135"/>
      <c r="C139" s="135"/>
      <c r="D139" s="135"/>
      <c r="E139" s="135"/>
      <c r="F139" s="135"/>
      <c r="G139" s="135"/>
      <c r="H139" s="135"/>
      <c r="I139" s="136"/>
      <c r="J139" s="136"/>
      <c r="K139" s="137"/>
      <c r="L139" s="137"/>
      <c r="M139" s="137"/>
      <c r="N139" s="138"/>
      <c r="O139" s="139"/>
      <c r="P139" s="140"/>
      <c r="Q139" s="139"/>
      <c r="R139" s="137"/>
      <c r="S139" s="137"/>
      <c r="T139" s="137"/>
    </row>
    <row r="140" spans="1:20" s="134" customFormat="1" ht="15" customHeight="1">
      <c r="A140" s="141" t="s">
        <v>239</v>
      </c>
      <c r="B140" s="141"/>
      <c r="C140" s="141"/>
      <c r="D140" s="141"/>
      <c r="E140" s="141"/>
      <c r="F140" s="141"/>
      <c r="G140" s="141"/>
      <c r="H140" s="141"/>
      <c r="I140" s="142"/>
      <c r="J140" s="143"/>
      <c r="K140" s="144"/>
      <c r="L140" s="141" t="s">
        <v>140</v>
      </c>
      <c r="M140" s="144"/>
      <c r="N140" s="145"/>
      <c r="O140" s="146"/>
      <c r="P140" s="146"/>
      <c r="Q140" s="146"/>
      <c r="R140" s="144"/>
      <c r="S140" s="144"/>
      <c r="T140" s="144"/>
    </row>
    <row r="141" spans="1:20" s="134" customFormat="1" ht="15" customHeight="1">
      <c r="A141" s="198" t="s">
        <v>104</v>
      </c>
      <c r="B141" s="198"/>
      <c r="C141" s="198"/>
      <c r="D141" s="198"/>
      <c r="E141" s="198"/>
      <c r="F141" s="198"/>
      <c r="G141" s="198"/>
      <c r="H141" s="198"/>
      <c r="I141" s="198"/>
      <c r="J141" s="143"/>
      <c r="K141" s="144"/>
      <c r="L141" s="147" t="s">
        <v>144</v>
      </c>
      <c r="M141" s="148"/>
      <c r="N141" s="147" t="s">
        <v>143</v>
      </c>
      <c r="O141" s="148"/>
      <c r="P141" s="148"/>
      <c r="Q141" s="148"/>
      <c r="R141" s="144"/>
      <c r="S141" s="144"/>
      <c r="T141" s="144"/>
    </row>
    <row r="142" spans="1:20" s="134" customFormat="1" ht="13.5" customHeight="1">
      <c r="A142" s="198" t="s">
        <v>368</v>
      </c>
      <c r="B142" s="198"/>
      <c r="C142" s="198"/>
      <c r="D142" s="198"/>
      <c r="E142" s="198"/>
      <c r="F142" s="198"/>
      <c r="G142" s="198"/>
      <c r="H142" s="198"/>
      <c r="I142" s="136"/>
      <c r="J142" s="143"/>
      <c r="K142" s="144"/>
      <c r="L142" s="147" t="s">
        <v>141</v>
      </c>
      <c r="M142" s="147"/>
      <c r="N142" s="147" t="s">
        <v>240</v>
      </c>
      <c r="O142" s="147"/>
      <c r="P142" s="147"/>
      <c r="Q142" s="147"/>
      <c r="R142" s="144"/>
      <c r="S142" s="144"/>
      <c r="T142" s="144"/>
    </row>
    <row r="143" spans="1:17" s="149" customFormat="1" ht="15" customHeight="1">
      <c r="A143" s="198"/>
      <c r="B143" s="198"/>
      <c r="C143" s="198"/>
      <c r="D143" s="198"/>
      <c r="E143" s="198"/>
      <c r="F143" s="198"/>
      <c r="G143" s="198"/>
      <c r="H143" s="198"/>
      <c r="J143" s="19"/>
      <c r="L143" s="147" t="s">
        <v>142</v>
      </c>
      <c r="M143" s="148"/>
      <c r="N143" s="147" t="s">
        <v>145</v>
      </c>
      <c r="O143" s="148"/>
      <c r="P143" s="148"/>
      <c r="Q143" s="148"/>
    </row>
    <row r="144" spans="1:17" s="149" customFormat="1" ht="15" customHeight="1">
      <c r="A144" s="198" t="s">
        <v>369</v>
      </c>
      <c r="B144" s="198"/>
      <c r="C144" s="198"/>
      <c r="D144" s="198"/>
      <c r="E144" s="198"/>
      <c r="F144" s="198"/>
      <c r="G144" s="198"/>
      <c r="H144" s="198"/>
      <c r="J144" s="19"/>
      <c r="L144" s="14" t="s">
        <v>232</v>
      </c>
      <c r="N144" s="150" t="s">
        <v>289</v>
      </c>
      <c r="O144" s="151"/>
      <c r="P144" s="151"/>
      <c r="Q144" s="151"/>
    </row>
    <row r="145" spans="1:17" s="149" customFormat="1" ht="15" customHeight="1">
      <c r="A145" s="198"/>
      <c r="B145" s="198"/>
      <c r="C145" s="198"/>
      <c r="D145" s="198"/>
      <c r="E145" s="198"/>
      <c r="F145" s="198"/>
      <c r="G145" s="198"/>
      <c r="H145" s="198"/>
      <c r="J145" s="19"/>
      <c r="N145" s="150" t="s">
        <v>290</v>
      </c>
      <c r="O145" s="151"/>
      <c r="P145" s="151"/>
      <c r="Q145" s="151"/>
    </row>
    <row r="148" spans="12:17" ht="99.75" customHeight="1">
      <c r="L148" s="192" t="s">
        <v>367</v>
      </c>
      <c r="M148" s="192"/>
      <c r="N148" s="176"/>
      <c r="O148" s="176"/>
      <c r="P148" s="177"/>
      <c r="Q148" s="177"/>
    </row>
    <row r="149" spans="12:17" ht="18">
      <c r="L149" s="178"/>
      <c r="M149" s="178"/>
      <c r="N149" s="179"/>
      <c r="O149" s="179"/>
      <c r="P149" s="179"/>
      <c r="Q149" s="180"/>
    </row>
    <row r="150" spans="12:17" ht="18">
      <c r="L150" s="181" t="s">
        <v>387</v>
      </c>
      <c r="M150" s="178"/>
      <c r="N150" s="179"/>
      <c r="O150" s="179"/>
      <c r="P150" s="179"/>
      <c r="Q150" s="180"/>
    </row>
    <row r="151" spans="12:18" ht="18">
      <c r="L151" s="182"/>
      <c r="M151" s="178"/>
      <c r="N151" s="179"/>
      <c r="O151" s="188"/>
      <c r="P151" s="188"/>
      <c r="Q151" s="188"/>
      <c r="R151" s="188"/>
    </row>
    <row r="152" spans="12:18" ht="18">
      <c r="L152" s="185" t="s">
        <v>392</v>
      </c>
      <c r="M152" s="185"/>
      <c r="N152" s="179"/>
      <c r="O152" s="186" t="s">
        <v>388</v>
      </c>
      <c r="P152" s="186"/>
      <c r="Q152" s="186"/>
      <c r="R152" s="186"/>
    </row>
    <row r="153" spans="12:18" ht="18">
      <c r="L153" s="185"/>
      <c r="M153" s="185"/>
      <c r="N153" s="179"/>
      <c r="O153" s="186" t="s">
        <v>59</v>
      </c>
      <c r="P153" s="186"/>
      <c r="Q153" s="186"/>
      <c r="R153" s="186"/>
    </row>
  </sheetData>
  <sheetProtection/>
  <mergeCells count="84">
    <mergeCell ref="J94:J101"/>
    <mergeCell ref="J89:J92"/>
    <mergeCell ref="J113:J125"/>
    <mergeCell ref="I56:I59"/>
    <mergeCell ref="F88:H88"/>
    <mergeCell ref="F58:H58"/>
    <mergeCell ref="I79:I86"/>
    <mergeCell ref="I88:I101"/>
    <mergeCell ref="F64:H64"/>
    <mergeCell ref="F65:H65"/>
    <mergeCell ref="J79:J86"/>
    <mergeCell ref="I65:I78"/>
    <mergeCell ref="T70:T72"/>
    <mergeCell ref="R70:R72"/>
    <mergeCell ref="R42:R44"/>
    <mergeCell ref="S42:S44"/>
    <mergeCell ref="T42:T44"/>
    <mergeCell ref="E87:H87"/>
    <mergeCell ref="J66:J78"/>
    <mergeCell ref="E35:H35"/>
    <mergeCell ref="F34:H34"/>
    <mergeCell ref="E11:H11"/>
    <mergeCell ref="S70:S72"/>
    <mergeCell ref="Q70:Q72"/>
    <mergeCell ref="N70:N72"/>
    <mergeCell ref="L70:L72"/>
    <mergeCell ref="F43:H43"/>
    <mergeCell ref="F40:H40"/>
    <mergeCell ref="F36:H36"/>
    <mergeCell ref="A3:T3"/>
    <mergeCell ref="O5:O9"/>
    <mergeCell ref="L10:M10"/>
    <mergeCell ref="R5:T6"/>
    <mergeCell ref="R7:R9"/>
    <mergeCell ref="S7:S9"/>
    <mergeCell ref="T7:T9"/>
    <mergeCell ref="H8:H9"/>
    <mergeCell ref="L5:M9"/>
    <mergeCell ref="N5:N9"/>
    <mergeCell ref="E12:H12"/>
    <mergeCell ref="F13:H13"/>
    <mergeCell ref="G14:H14"/>
    <mergeCell ref="K5:K9"/>
    <mergeCell ref="I13:I33"/>
    <mergeCell ref="I5:I9"/>
    <mergeCell ref="J5:J9"/>
    <mergeCell ref="E10:H10"/>
    <mergeCell ref="P5:Q9"/>
    <mergeCell ref="P70:P72"/>
    <mergeCell ref="J13:J33"/>
    <mergeCell ref="J36:J39"/>
    <mergeCell ref="J40:J50"/>
    <mergeCell ref="J56:J59"/>
    <mergeCell ref="J51:J53"/>
    <mergeCell ref="O14:O33"/>
    <mergeCell ref="O70:O72"/>
    <mergeCell ref="A132:H132"/>
    <mergeCell ref="E126:H126"/>
    <mergeCell ref="F51:H51"/>
    <mergeCell ref="F39:H39"/>
    <mergeCell ref="F54:H54"/>
    <mergeCell ref="I36:I39"/>
    <mergeCell ref="I40:I54"/>
    <mergeCell ref="I112:I125"/>
    <mergeCell ref="F127:H127"/>
    <mergeCell ref="I130:I131"/>
    <mergeCell ref="E55:H55"/>
    <mergeCell ref="F56:H56"/>
    <mergeCell ref="A144:H145"/>
    <mergeCell ref="F61:H61"/>
    <mergeCell ref="E60:H60"/>
    <mergeCell ref="E133:H133"/>
    <mergeCell ref="A141:I141"/>
    <mergeCell ref="A142:H143"/>
    <mergeCell ref="L152:M153"/>
    <mergeCell ref="O152:R152"/>
    <mergeCell ref="O153:R153"/>
    <mergeCell ref="F129:H129"/>
    <mergeCell ref="O151:R151"/>
    <mergeCell ref="J102:J110"/>
    <mergeCell ref="L148:M148"/>
    <mergeCell ref="E111:H111"/>
    <mergeCell ref="I102:I110"/>
    <mergeCell ref="F112:H112"/>
  </mergeCells>
  <printOptions horizontalCentered="1"/>
  <pageMargins left="0.1968503937007874" right="0.1968503937007874" top="0.45" bottom="0.33" header="0.43" footer="0.17"/>
  <pageSetup horizontalDpi="600" verticalDpi="600" orientation="landscape" paperSize="9" scale="55" r:id="rId2"/>
  <headerFooter alignWithMargins="0">
    <oddFooter>&amp;Cdöntés megalapozását szolgáló adatot tartalmazó nem nyilvános dokumentum&amp;R&amp;P/&amp;N</oddFooter>
  </headerFooter>
  <rowBreaks count="5" manualBreakCount="5">
    <brk id="34" max="19" man="1"/>
    <brk id="59" max="19" man="1"/>
    <brk id="78" max="19" man="1"/>
    <brk id="101" max="19" man="1"/>
    <brk id="125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2009-05-18T12:51:34Z</dcterms:created>
  <dcterms:modified xsi:type="dcterms:W3CDTF">2009-05-18T12:51:36Z</dcterms:modified>
  <cp:category/>
  <cp:version/>
  <cp:contentType/>
  <cp:contentStatus/>
</cp:coreProperties>
</file>